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6435" activeTab="1"/>
  </bookViews>
  <sheets>
    <sheet name="Q" sheetId="1" r:id="rId1"/>
    <sheet name="Западная" sheetId="2" r:id="rId2"/>
    <sheet name="Сводная" sheetId="3" r:id="rId3"/>
    <sheet name="P" sheetId="4" r:id="rId4"/>
  </sheets>
  <definedNames>
    <definedName name="Z_3F25FE21_1630_11DF_9B52_0080483013D9_.wvu.PrintArea" localSheetId="1" hidden="1">'Западная'!$A$1:$P$49</definedName>
    <definedName name="_xlnm.Print_Area" localSheetId="1">'Западная'!$A$1:$P$49</definedName>
  </definedNames>
  <calcPr fullCalcOnLoad="1"/>
</workbook>
</file>

<file path=xl/sharedStrings.xml><?xml version="1.0" encoding="utf-8"?>
<sst xmlns="http://schemas.openxmlformats.org/spreadsheetml/2006/main" count="299" uniqueCount="117">
  <si>
    <t>№</t>
  </si>
  <si>
    <t>п/п</t>
  </si>
  <si>
    <t>Итого:</t>
  </si>
  <si>
    <t>ООО Мехтранстрой</t>
  </si>
  <si>
    <t>ЗАО Байкалэнерго</t>
  </si>
  <si>
    <t>ООО Ангарские хлеба</t>
  </si>
  <si>
    <t>ООО Иркутский Вторчермет</t>
  </si>
  <si>
    <t>КЭЧ Иркутского района</t>
  </si>
  <si>
    <t>ООО Стан-Сервис</t>
  </si>
  <si>
    <t>ООО ТБМ-Иркутск</t>
  </si>
  <si>
    <t>ООО Байкал-Лесобаза</t>
  </si>
  <si>
    <t>ООО Мебель-Про</t>
  </si>
  <si>
    <t xml:space="preserve">ООО ИЭСК </t>
  </si>
  <si>
    <t>Наименование фирмы</t>
  </si>
  <si>
    <t>яч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</si>
  <si>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</si>
  <si>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</si>
  <si>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</si>
  <si>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</si>
  <si>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</si>
  <si>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</si>
  <si>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</si>
  <si>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</si>
  <si>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</si>
  <si>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</si>
  <si>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</si>
  <si>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всего</t>
  </si>
  <si>
    <t>ЗАО АЗРМВ, Сибларекс</t>
  </si>
  <si>
    <t>ООО Глобал-Сервис</t>
  </si>
  <si>
    <t>СТТП, Сибпласт-Або</t>
  </si>
  <si>
    <t>ООО Компромсервис, Вторма</t>
  </si>
  <si>
    <t>ЗАО ИАСМ, ОАО ИМЖК</t>
  </si>
  <si>
    <t>ООО Гидросервис, ООО ИСК</t>
  </si>
  <si>
    <t>ООО ИЛЗ,Кентавр,Старт+</t>
  </si>
  <si>
    <t>июль</t>
  </si>
  <si>
    <t>Расход электрической энергии по месяцам  в т.квтч</t>
  </si>
  <si>
    <t>ООО ИрМеКом</t>
  </si>
  <si>
    <t>Хозтов., С-Экстро, Галант,Кент</t>
  </si>
  <si>
    <t xml:space="preserve">Наименование </t>
  </si>
  <si>
    <t>фирмы</t>
  </si>
  <si>
    <t>ООО Иркутский Вторчерм</t>
  </si>
  <si>
    <t xml:space="preserve">ОАО ИЭСК </t>
  </si>
  <si>
    <t>ЗАО Иркутский хлебоз-д</t>
  </si>
  <si>
    <t>Всего:</t>
  </si>
  <si>
    <t>МУП ПУ ВКХ (КНС 18-А)</t>
  </si>
  <si>
    <t>Потребители+т/потери</t>
  </si>
  <si>
    <t xml:space="preserve">Потери в процентах </t>
  </si>
  <si>
    <t>Потери в тыс.кВтч, в т.ч.</t>
  </si>
  <si>
    <t>ООО СК "Радиан"</t>
  </si>
  <si>
    <t>СН</t>
  </si>
  <si>
    <t>РАСХОД АКТИВНОЙ ЭЛЕКТРОЭНЕРГИИ в тыс.кВтч</t>
  </si>
  <si>
    <t xml:space="preserve">                                                                                РАСХОД РЕАКТИВНОЙ ЭЛЕКТРИЧЕСКОЙ ЭНЕРГИИ  Q в тыс.кВарч</t>
  </si>
  <si>
    <t xml:space="preserve">                                                                                                   Расход в т.кВарч</t>
  </si>
  <si>
    <t>ЗАО Эйдж</t>
  </si>
  <si>
    <t>ЗАО Иркутский хлебозавод</t>
  </si>
  <si>
    <t>ЗАО АРМ, Сибларекс</t>
  </si>
  <si>
    <t>Хозтов, С-Экстро, ТЛК,Кент</t>
  </si>
  <si>
    <t>Ф-л Забайк. "Оборонэнерго"</t>
  </si>
  <si>
    <t>2010г.</t>
  </si>
  <si>
    <t xml:space="preserve">     2011г.</t>
  </si>
  <si>
    <t>Разница</t>
  </si>
  <si>
    <t>2011-2010г.г.</t>
  </si>
  <si>
    <t>ООО "ТЛК"</t>
  </si>
  <si>
    <t xml:space="preserve">                                                                                        РАСХОД ЭЛЕКТРОЭНЕРГИИ ПО ПС ЗАПАДНАЯ ЗА 2012Г.</t>
  </si>
  <si>
    <t xml:space="preserve">Главный  энергетик   ______________________ Д.А. Аникин  </t>
  </si>
  <si>
    <t>Главный энергетик _____________Д.А.Аникин</t>
  </si>
  <si>
    <t>Главный энергетик ___________________Аникин Д.А.</t>
  </si>
  <si>
    <t>2с,30</t>
  </si>
  <si>
    <t>4с</t>
  </si>
  <si>
    <t>6с</t>
  </si>
  <si>
    <t>12с,62</t>
  </si>
  <si>
    <t>Ерохина Т.М., ООО ИСК</t>
  </si>
  <si>
    <t>14с,50</t>
  </si>
  <si>
    <t>16с,36</t>
  </si>
  <si>
    <t xml:space="preserve">ЗАО ИАСМ </t>
  </si>
  <si>
    <t>ООО Компромсервис</t>
  </si>
  <si>
    <t>ЗАО Союз-Экстро</t>
  </si>
  <si>
    <t>ООО Сибэлектростиль+</t>
  </si>
  <si>
    <t>ООО Кентавр-Сиб</t>
  </si>
  <si>
    <t>42с</t>
  </si>
  <si>
    <t>Сиб.тыловой тамож.пост</t>
  </si>
  <si>
    <t>МУП ПУ ВКХ (КНС-18)</t>
  </si>
  <si>
    <t>ОАО ИМЖК</t>
  </si>
  <si>
    <t>7,20</t>
  </si>
  <si>
    <t xml:space="preserve">                                                                  РАСХОД ЭЛЕКТРИЧЕСКОЙ ЭНЕРГИИ ПС ЗАПАДНАЯ ЗА 2013 ГОД. </t>
  </si>
  <si>
    <t>ООО Вторма-Байкал</t>
  </si>
  <si>
    <t>ф-л ОАО "ИЭСК" "ЮЭС"</t>
  </si>
  <si>
    <t>ЗАО Старт плюс</t>
  </si>
  <si>
    <t xml:space="preserve">                                                                                        РАСХОД ЭЛЕКТРОЭНЕРГИИ ПО ПС ЗАПАДНАЯ ЗА 2013Г.</t>
  </si>
  <si>
    <t>год</t>
  </si>
  <si>
    <t>Всего за</t>
  </si>
  <si>
    <t xml:space="preserve">                                                                                         Расход в тыс.кВтчас</t>
  </si>
  <si>
    <t>12с</t>
  </si>
  <si>
    <t>ООО Бренд-сервис, ООО ИСК</t>
  </si>
  <si>
    <t>Филиал ОАО ИЭСК  ЮЭС</t>
  </si>
  <si>
    <t>14с</t>
  </si>
  <si>
    <t>16с</t>
  </si>
  <si>
    <t>42с,12</t>
  </si>
  <si>
    <t>ЗАО АЗРМВ, БЦИ</t>
  </si>
  <si>
    <t>ЗАО АЗРМВ,</t>
  </si>
  <si>
    <t>2с</t>
  </si>
  <si>
    <t>ЗАО АРМ, ООО БЦИ</t>
  </si>
  <si>
    <t>ЗАО ИАСМ</t>
  </si>
  <si>
    <t>ООО  Кентавр-Сиб</t>
  </si>
  <si>
    <t>ЗАО Старт+</t>
  </si>
  <si>
    <t>ООО СЭС+</t>
  </si>
  <si>
    <t>ЗАО АРМ</t>
  </si>
  <si>
    <t>3(44)</t>
  </si>
  <si>
    <t>4с(4)</t>
  </si>
  <si>
    <t>ООО Бренд-сервис.,  ИСК</t>
  </si>
  <si>
    <t xml:space="preserve">ЗАО АРМ, </t>
  </si>
  <si>
    <t>ООО "БЦИ"</t>
  </si>
  <si>
    <t>ООО Ильвик</t>
  </si>
  <si>
    <t>ООО Бренд-сервис</t>
  </si>
  <si>
    <t>ООО "Восток-Лидер"</t>
  </si>
  <si>
    <t>ЗАО "Хозтовары"</t>
  </si>
  <si>
    <t>ООО ИСК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</si>
</sst>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%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_-* #,##0.0_р_._-;\-* #,##0.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1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7" fillId="0" borderId="18" xfId="0" applyFont="1" applyBorder="1" applyAlignment="1">
      <alignment/>
    </xf>
    <xf numFmtId="166" fontId="13" fillId="0" borderId="12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166" fontId="13" fillId="0" borderId="18" xfId="0" applyNumberFormat="1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24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166" fontId="0" fillId="0" borderId="12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3" fillId="0" borderId="11" xfId="0" applyNumberFormat="1" applyFont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166" fontId="13" fillId="0" borderId="12" xfId="0" applyNumberFormat="1" applyFont="1" applyBorder="1" applyAlignment="1">
      <alignment horizontal="right"/>
    </xf>
    <xf numFmtId="166" fontId="13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13" fillId="0" borderId="11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2" xfId="0" applyNumberFormat="1" applyFont="1" applyBorder="1" applyAlignment="1">
      <alignment horizontal="right"/>
    </xf>
    <xf numFmtId="166" fontId="13" fillId="0" borderId="1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6" fontId="5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7" fontId="5" fillId="0" borderId="12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2" fontId="13" fillId="0" borderId="12" xfId="0" applyNumberFormat="1" applyFont="1" applyBorder="1" applyAlignment="1" applyProtection="1">
      <alignment/>
      <protection locked="0"/>
    </xf>
    <xf numFmtId="167" fontId="11" fillId="0" borderId="12" xfId="0" applyNumberFormat="1" applyFont="1" applyBorder="1" applyAlignment="1">
      <alignment horizontal="right"/>
    </xf>
    <xf numFmtId="166" fontId="11" fillId="0" borderId="12" xfId="0" applyNumberFormat="1" applyFont="1" applyBorder="1" applyAlignment="1">
      <alignment/>
    </xf>
    <xf numFmtId="180" fontId="15" fillId="0" borderId="12" xfId="58" applyNumberFormat="1" applyFont="1" applyBorder="1" applyAlignment="1">
      <alignment/>
    </xf>
    <xf numFmtId="166" fontId="11" fillId="0" borderId="12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/>
    </xf>
    <xf numFmtId="166" fontId="3" fillId="0" borderId="25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 applyProtection="1">
      <alignment/>
      <protection locked="0"/>
    </xf>
    <xf numFmtId="166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3" fillId="0" borderId="27" xfId="0" applyNumberFormat="1" applyFont="1" applyBorder="1" applyAlignment="1">
      <alignment/>
    </xf>
    <xf numFmtId="166" fontId="3" fillId="0" borderId="28" xfId="0" applyNumberFormat="1" applyFont="1" applyBorder="1" applyAlignment="1">
      <alignment/>
    </xf>
    <xf numFmtId="166" fontId="3" fillId="0" borderId="29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5.00390625" style="0" customWidth="1"/>
    <col min="2" max="2" width="27.25390625" style="0" customWidth="1"/>
    <col min="3" max="3" width="5.75390625" style="0" customWidth="1"/>
    <col min="4" max="4" width="10.125" style="0" bestFit="1" customWidth="1"/>
    <col min="5" max="5" width="9.375" style="0" customWidth="1"/>
    <col min="6" max="6" width="10.00390625" style="0" customWidth="1"/>
    <col min="7" max="7" width="11.00390625" style="0" bestFit="1" customWidth="1"/>
    <col min="8" max="9" width="10.375" style="0" bestFit="1" customWidth="1"/>
    <col min="11" max="11" width="9.625" style="0" customWidth="1"/>
    <col min="12" max="12" width="11.00390625" style="0" bestFit="1" customWidth="1"/>
    <col min="16" max="16" width="9.75390625" style="0" customWidth="1"/>
  </cols>
  <sheetData>
    <row r="1" spans="2:7" ht="12.75">
      <c r="B1" s="15" t="s">
        <v>63</v>
      </c>
      <c r="C1" s="15"/>
      <c r="D1" s="15"/>
      <c r="E1" s="15"/>
      <c r="F1" s="15"/>
      <c r="G1" s="15"/>
    </row>
    <row r="2" spans="2:7" ht="12.75">
      <c r="B2" s="15"/>
      <c r="C2" s="15"/>
      <c r="D2" s="15"/>
      <c r="E2" s="15"/>
      <c r="F2" s="15"/>
      <c r="G2" s="15"/>
    </row>
    <row r="3" spans="1:16" ht="12.75">
      <c r="A3" s="21"/>
      <c r="B3" s="21"/>
      <c r="C3" s="1"/>
      <c r="D3" s="36" t="s">
        <v>52</v>
      </c>
      <c r="E3" s="36"/>
      <c r="F3" s="37"/>
      <c r="G3" s="42"/>
      <c r="H3" s="42"/>
      <c r="I3" s="42"/>
      <c r="J3" s="42"/>
      <c r="K3" s="42"/>
      <c r="L3" s="42"/>
      <c r="M3" s="42"/>
      <c r="N3" s="38"/>
      <c r="O3" s="21"/>
      <c r="P3" s="21"/>
    </row>
    <row r="4" spans="1:16" ht="15">
      <c r="A4" s="29" t="s">
        <v>0</v>
      </c>
      <c r="B4" s="28" t="s">
        <v>13</v>
      </c>
      <c r="C4" s="22" t="s">
        <v>0</v>
      </c>
      <c r="D4" s="20"/>
      <c r="E4" s="39"/>
      <c r="F4" s="39" t="s">
        <v>51</v>
      </c>
      <c r="G4" s="39"/>
      <c r="H4" s="39"/>
      <c r="I4" s="39"/>
      <c r="J4" s="39"/>
      <c r="K4" s="39"/>
      <c r="L4" s="39"/>
      <c r="M4" s="40"/>
      <c r="N4" s="40"/>
      <c r="O4" s="41"/>
      <c r="P4" s="35" t="s">
        <v>43</v>
      </c>
    </row>
    <row r="5" spans="1:16" ht="15.75">
      <c r="A5" s="30" t="s">
        <v>1</v>
      </c>
      <c r="B5" s="3"/>
      <c r="C5" s="23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34" t="s">
        <v>20</v>
      </c>
      <c r="J5" s="34" t="s">
        <v>34</v>
      </c>
      <c r="K5" s="15" t="s">
        <v>21</v>
      </c>
      <c r="L5" s="15" t="s">
        <v>22</v>
      </c>
      <c r="M5" s="15" t="s">
        <v>23</v>
      </c>
      <c r="N5" s="15" t="s">
        <v>24</v>
      </c>
      <c r="O5" s="135" t="s">
        <v>25</v>
      </c>
      <c r="P5" s="136"/>
    </row>
    <row r="6" spans="1:16" ht="12.75" customHeight="1">
      <c r="A6" s="120">
        <v>1</v>
      </c>
      <c r="B6" s="119" t="s">
        <v>11</v>
      </c>
      <c r="C6" s="121" t="s">
        <v>79</v>
      </c>
      <c r="D6" s="126">
        <v>150.48</v>
      </c>
      <c r="E6" s="127">
        <v>134.46</v>
      </c>
      <c r="F6" s="127">
        <v>146.16</v>
      </c>
      <c r="G6" s="126">
        <v>132.444</v>
      </c>
      <c r="H6" s="126">
        <v>69.246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37"/>
    </row>
    <row r="7" spans="1:16" ht="12.75" customHeight="1">
      <c r="A7" s="120"/>
      <c r="B7" s="119" t="s">
        <v>11</v>
      </c>
      <c r="C7" s="121">
        <v>12</v>
      </c>
      <c r="D7" s="123">
        <v>0</v>
      </c>
      <c r="E7" s="123">
        <v>0</v>
      </c>
      <c r="F7" s="123">
        <v>0</v>
      </c>
      <c r="G7" s="123">
        <v>0</v>
      </c>
      <c r="H7" s="123">
        <v>46.1064</v>
      </c>
      <c r="I7" s="139">
        <v>11.9592</v>
      </c>
      <c r="J7" s="139"/>
      <c r="K7" s="138"/>
      <c r="L7" s="138"/>
      <c r="M7" s="138"/>
      <c r="N7" s="138"/>
      <c r="O7" s="138"/>
      <c r="P7" s="138"/>
    </row>
    <row r="8" spans="1:16" ht="12.75">
      <c r="A8" s="5">
        <v>2</v>
      </c>
      <c r="B8" s="24" t="s">
        <v>4</v>
      </c>
      <c r="C8" s="60" t="s">
        <v>100</v>
      </c>
      <c r="D8" s="123">
        <v>1287.36</v>
      </c>
      <c r="E8" s="91">
        <v>1212</v>
      </c>
      <c r="F8" s="94">
        <v>1054.92</v>
      </c>
      <c r="G8" s="125">
        <v>1109.16</v>
      </c>
      <c r="H8" s="125">
        <v>850.68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70"/>
    </row>
    <row r="9" spans="1:16" ht="12.75">
      <c r="A9" s="4"/>
      <c r="B9" s="7" t="s">
        <v>4</v>
      </c>
      <c r="C9" s="60">
        <v>30</v>
      </c>
      <c r="D9" s="123">
        <v>2360.376</v>
      </c>
      <c r="E9" s="92">
        <v>1771.032</v>
      </c>
      <c r="F9" s="94">
        <v>1928.628</v>
      </c>
      <c r="G9" s="125">
        <v>1458.204</v>
      </c>
      <c r="H9" s="125">
        <v>688.548</v>
      </c>
      <c r="I9" s="125">
        <v>730.704</v>
      </c>
      <c r="J9" s="94"/>
      <c r="K9" s="76"/>
      <c r="L9" s="69"/>
      <c r="M9" s="69"/>
      <c r="N9" s="69"/>
      <c r="O9" s="69"/>
      <c r="P9" s="70"/>
    </row>
    <row r="10" spans="1:16" ht="12.75">
      <c r="A10" s="4"/>
      <c r="B10" s="7" t="s">
        <v>4</v>
      </c>
      <c r="C10" s="60">
        <v>24</v>
      </c>
      <c r="D10" s="123">
        <v>0</v>
      </c>
      <c r="E10" s="128">
        <v>0</v>
      </c>
      <c r="F10" s="129">
        <v>0</v>
      </c>
      <c r="G10" s="130">
        <v>0</v>
      </c>
      <c r="H10" s="130">
        <v>206.856</v>
      </c>
      <c r="I10" s="130">
        <v>647.0784</v>
      </c>
      <c r="J10" s="129"/>
      <c r="K10" s="132"/>
      <c r="L10" s="131"/>
      <c r="M10" s="131"/>
      <c r="N10" s="131"/>
      <c r="O10" s="131"/>
      <c r="P10" s="133"/>
    </row>
    <row r="11" spans="1:16" ht="12.75">
      <c r="A11" s="4">
        <v>3</v>
      </c>
      <c r="B11" s="7" t="s">
        <v>3</v>
      </c>
      <c r="C11" s="60">
        <v>3</v>
      </c>
      <c r="D11" s="123">
        <v>13.932</v>
      </c>
      <c r="E11" s="92">
        <v>10.728</v>
      </c>
      <c r="F11" s="94">
        <v>13.788</v>
      </c>
      <c r="G11" s="125">
        <v>10.98</v>
      </c>
      <c r="H11" s="125">
        <v>4.572</v>
      </c>
      <c r="I11" s="125">
        <v>0</v>
      </c>
      <c r="J11" s="94"/>
      <c r="K11" s="76"/>
      <c r="L11" s="69"/>
      <c r="M11" s="69"/>
      <c r="N11" s="69"/>
      <c r="O11" s="69"/>
      <c r="P11" s="70"/>
    </row>
    <row r="12" spans="1:16" ht="12.75">
      <c r="A12" s="4"/>
      <c r="B12" s="7" t="s">
        <v>3</v>
      </c>
      <c r="C12" s="60">
        <v>44</v>
      </c>
      <c r="D12" s="123">
        <v>0</v>
      </c>
      <c r="E12" s="123">
        <v>0</v>
      </c>
      <c r="F12" s="123">
        <v>0</v>
      </c>
      <c r="G12" s="123">
        <v>0</v>
      </c>
      <c r="H12" s="125">
        <v>32.8368</v>
      </c>
      <c r="I12" s="125">
        <v>71.3184</v>
      </c>
      <c r="J12" s="94"/>
      <c r="K12" s="76"/>
      <c r="L12" s="69"/>
      <c r="M12" s="69"/>
      <c r="N12" s="69"/>
      <c r="O12" s="69"/>
      <c r="P12" s="70"/>
    </row>
    <row r="13" spans="1:16" ht="12.75">
      <c r="A13" s="4">
        <f>A11+1</f>
        <v>4</v>
      </c>
      <c r="B13" s="7" t="s">
        <v>101</v>
      </c>
      <c r="C13" s="60" t="s">
        <v>68</v>
      </c>
      <c r="D13" s="123">
        <v>34.68</v>
      </c>
      <c r="E13" s="92">
        <v>35.64</v>
      </c>
      <c r="F13" s="94">
        <v>40.56</v>
      </c>
      <c r="G13" s="125">
        <v>42.624</v>
      </c>
      <c r="H13" s="125">
        <v>24.432</v>
      </c>
      <c r="I13" s="125">
        <v>0</v>
      </c>
      <c r="J13" s="125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70"/>
    </row>
    <row r="14" spans="1:16" ht="12.75">
      <c r="A14" s="4"/>
      <c r="B14" s="7" t="s">
        <v>106</v>
      </c>
      <c r="C14" s="60">
        <v>4</v>
      </c>
      <c r="D14" s="123">
        <v>0</v>
      </c>
      <c r="E14" s="123">
        <v>0</v>
      </c>
      <c r="F14" s="123">
        <v>0</v>
      </c>
      <c r="G14" s="123">
        <v>0</v>
      </c>
      <c r="H14" s="125">
        <v>9.8028</v>
      </c>
      <c r="I14" s="125">
        <v>22.6692</v>
      </c>
      <c r="J14" s="94"/>
      <c r="K14" s="69"/>
      <c r="L14" s="69"/>
      <c r="M14" s="69"/>
      <c r="N14" s="69"/>
      <c r="O14" s="69"/>
      <c r="P14" s="70"/>
    </row>
    <row r="15" spans="1:16" ht="12.75">
      <c r="A15" s="4">
        <f>A13+1</f>
        <v>5</v>
      </c>
      <c r="B15" s="7" t="s">
        <v>57</v>
      </c>
      <c r="C15" s="60">
        <v>5</v>
      </c>
      <c r="D15" s="123">
        <v>206.64</v>
      </c>
      <c r="E15" s="93">
        <v>154.08</v>
      </c>
      <c r="F15" s="94">
        <v>110.88</v>
      </c>
      <c r="G15" s="125">
        <v>0.288</v>
      </c>
      <c r="H15" s="125">
        <v>0</v>
      </c>
      <c r="I15" s="125">
        <v>0</v>
      </c>
      <c r="J15" s="12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70"/>
    </row>
    <row r="16" spans="1:16" ht="12.75">
      <c r="A16" s="4"/>
      <c r="B16" s="7" t="s">
        <v>57</v>
      </c>
      <c r="C16" s="60">
        <v>2</v>
      </c>
      <c r="D16" s="123">
        <v>0</v>
      </c>
      <c r="E16" s="123">
        <v>0</v>
      </c>
      <c r="F16" s="123">
        <v>0</v>
      </c>
      <c r="G16" s="123">
        <v>0</v>
      </c>
      <c r="H16" s="125">
        <v>43.668</v>
      </c>
      <c r="I16" s="125">
        <v>154.3032</v>
      </c>
      <c r="J16" s="94"/>
      <c r="K16" s="69"/>
      <c r="L16" s="69"/>
      <c r="M16" s="69"/>
      <c r="N16" s="69"/>
      <c r="O16" s="69"/>
      <c r="P16" s="70"/>
    </row>
    <row r="17" spans="1:16" ht="12.75">
      <c r="A17" s="4"/>
      <c r="B17" s="7" t="s">
        <v>57</v>
      </c>
      <c r="C17" s="60">
        <v>22</v>
      </c>
      <c r="D17" s="123">
        <v>115.872</v>
      </c>
      <c r="E17" s="93">
        <v>97.2936</v>
      </c>
      <c r="F17" s="94">
        <v>160.536</v>
      </c>
      <c r="G17" s="125">
        <v>263.5488</v>
      </c>
      <c r="H17" s="125">
        <v>174.5088</v>
      </c>
      <c r="I17" s="125">
        <v>0</v>
      </c>
      <c r="J17" s="94"/>
      <c r="K17" s="69"/>
      <c r="L17" s="69"/>
      <c r="M17" s="69"/>
      <c r="N17" s="69"/>
      <c r="O17" s="69"/>
      <c r="P17" s="70"/>
    </row>
    <row r="18" spans="1:16" ht="12.75">
      <c r="A18" s="4">
        <f>A15+1</f>
        <v>6</v>
      </c>
      <c r="B18" s="7" t="s">
        <v>37</v>
      </c>
      <c r="C18" s="60" t="s">
        <v>69</v>
      </c>
      <c r="D18" s="123">
        <v>173.376</v>
      </c>
      <c r="E18" s="93">
        <v>150.48</v>
      </c>
      <c r="F18" s="94">
        <v>164.88</v>
      </c>
      <c r="G18" s="125">
        <v>119.592</v>
      </c>
      <c r="H18" s="125">
        <v>0</v>
      </c>
      <c r="I18" s="125">
        <v>0</v>
      </c>
      <c r="J18" s="12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0"/>
    </row>
    <row r="19" spans="1:16" ht="12.75">
      <c r="A19" s="4">
        <f>A18+1</f>
        <v>7</v>
      </c>
      <c r="B19" s="7" t="s">
        <v>36</v>
      </c>
      <c r="C19" s="60">
        <v>7</v>
      </c>
      <c r="D19" s="123">
        <v>47.904</v>
      </c>
      <c r="E19" s="92">
        <v>39.84</v>
      </c>
      <c r="F19" s="94">
        <v>56.64</v>
      </c>
      <c r="G19" s="125">
        <v>48.528</v>
      </c>
      <c r="H19" s="125">
        <v>18.432</v>
      </c>
      <c r="I19" s="125">
        <v>0</v>
      </c>
      <c r="J19" s="12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0"/>
    </row>
    <row r="20" spans="1:16" ht="12.75">
      <c r="A20" s="4"/>
      <c r="B20" s="7" t="s">
        <v>36</v>
      </c>
      <c r="C20" s="60">
        <v>20</v>
      </c>
      <c r="D20" s="123">
        <v>38.9988</v>
      </c>
      <c r="E20" s="92">
        <v>32.6898</v>
      </c>
      <c r="F20" s="94">
        <v>77.4828</v>
      </c>
      <c r="G20" s="125">
        <v>61.3494</v>
      </c>
      <c r="H20" s="125">
        <v>50.5386</v>
      </c>
      <c r="I20" s="125">
        <v>55.6236</v>
      </c>
      <c r="J20" s="94"/>
      <c r="K20" s="69"/>
      <c r="L20" s="69"/>
      <c r="M20" s="69"/>
      <c r="N20" s="69"/>
      <c r="O20" s="69"/>
      <c r="P20" s="70"/>
    </row>
    <row r="21" spans="1:16" ht="12.75">
      <c r="A21" s="4">
        <f>A19+1</f>
        <v>8</v>
      </c>
      <c r="B21" s="7" t="s">
        <v>53</v>
      </c>
      <c r="C21" s="60" t="s">
        <v>92</v>
      </c>
      <c r="D21" s="123">
        <v>285.588</v>
      </c>
      <c r="E21" s="92">
        <v>257.76</v>
      </c>
      <c r="F21" s="94">
        <v>266.76</v>
      </c>
      <c r="G21" s="125">
        <v>254.556</v>
      </c>
      <c r="H21" s="125">
        <v>234.36</v>
      </c>
      <c r="I21" s="125">
        <v>217.62</v>
      </c>
      <c r="J21" s="94"/>
      <c r="K21" s="69"/>
      <c r="L21" s="69"/>
      <c r="M21" s="69"/>
      <c r="N21" s="69"/>
      <c r="O21" s="69"/>
      <c r="P21" s="70"/>
    </row>
    <row r="22" spans="1:16" ht="12.75">
      <c r="A22" s="4"/>
      <c r="B22" s="7" t="s">
        <v>53</v>
      </c>
      <c r="C22" s="60">
        <v>62</v>
      </c>
      <c r="D22" s="123">
        <v>64.3131</v>
      </c>
      <c r="E22" s="92">
        <v>53.1387</v>
      </c>
      <c r="F22" s="94">
        <v>56.7522</v>
      </c>
      <c r="G22" s="125">
        <v>58.2093</v>
      </c>
      <c r="H22" s="125">
        <v>60.7671</v>
      </c>
      <c r="I22" s="125">
        <v>64.0539</v>
      </c>
      <c r="J22" s="94"/>
      <c r="K22" s="69"/>
      <c r="L22" s="69"/>
      <c r="M22" s="69"/>
      <c r="N22" s="69"/>
      <c r="O22" s="69"/>
      <c r="P22" s="70"/>
    </row>
    <row r="23" spans="1:16" ht="12.75">
      <c r="A23" s="4">
        <f>A21+1</f>
        <v>9</v>
      </c>
      <c r="B23" s="7" t="s">
        <v>6</v>
      </c>
      <c r="C23" s="60">
        <v>13</v>
      </c>
      <c r="D23" s="123">
        <v>81.306</v>
      </c>
      <c r="E23" s="93">
        <v>71.1</v>
      </c>
      <c r="F23" s="94">
        <v>70.2</v>
      </c>
      <c r="G23" s="125">
        <v>80.028</v>
      </c>
      <c r="H23" s="134">
        <v>97.308</v>
      </c>
      <c r="I23" s="134">
        <v>94.104</v>
      </c>
      <c r="J23" s="94"/>
      <c r="K23" s="69"/>
      <c r="L23" s="68"/>
      <c r="M23" s="69"/>
      <c r="N23" s="69"/>
      <c r="O23" s="69"/>
      <c r="P23" s="70"/>
    </row>
    <row r="24" spans="1:16" ht="12.75">
      <c r="A24" s="4">
        <v>10</v>
      </c>
      <c r="B24" s="7" t="s">
        <v>62</v>
      </c>
      <c r="C24" s="60">
        <v>13</v>
      </c>
      <c r="D24" s="123">
        <v>0</v>
      </c>
      <c r="E24" s="93">
        <v>0</v>
      </c>
      <c r="F24" s="94">
        <v>0</v>
      </c>
      <c r="G24" s="125">
        <v>22.338</v>
      </c>
      <c r="H24" s="134">
        <v>26.334</v>
      </c>
      <c r="I24" s="134">
        <v>27.414</v>
      </c>
      <c r="J24" s="94"/>
      <c r="K24" s="69"/>
      <c r="L24" s="68"/>
      <c r="M24" s="69"/>
      <c r="N24" s="69"/>
      <c r="O24" s="69"/>
      <c r="P24" s="70"/>
    </row>
    <row r="25" spans="1:16" ht="12.75">
      <c r="A25" s="4">
        <v>11</v>
      </c>
      <c r="B25" s="7" t="s">
        <v>93</v>
      </c>
      <c r="C25" s="60">
        <v>15</v>
      </c>
      <c r="D25" s="123">
        <v>139.428</v>
      </c>
      <c r="E25" s="93">
        <v>117.72</v>
      </c>
      <c r="F25" s="94">
        <v>115.2</v>
      </c>
      <c r="G25" s="125">
        <v>100.656</v>
      </c>
      <c r="H25" s="125">
        <v>78.84</v>
      </c>
      <c r="I25" s="125">
        <v>85.392</v>
      </c>
      <c r="J25" s="94"/>
      <c r="K25" s="69"/>
      <c r="L25" s="69"/>
      <c r="M25" s="69"/>
      <c r="N25" s="69"/>
      <c r="O25" s="69"/>
      <c r="P25" s="70"/>
    </row>
    <row r="26" spans="1:16" ht="12.75">
      <c r="A26" s="4">
        <v>12</v>
      </c>
      <c r="B26" s="7" t="s">
        <v>48</v>
      </c>
      <c r="C26" s="60" t="s">
        <v>95</v>
      </c>
      <c r="D26" s="123">
        <v>245.16</v>
      </c>
      <c r="E26" s="92">
        <v>238.14</v>
      </c>
      <c r="F26" s="94">
        <v>393.66</v>
      </c>
      <c r="G26" s="125">
        <v>494.64</v>
      </c>
      <c r="H26" s="125">
        <v>421.02</v>
      </c>
      <c r="I26" s="125">
        <v>560.52</v>
      </c>
      <c r="J26" s="94"/>
      <c r="K26" s="69"/>
      <c r="L26" s="69"/>
      <c r="M26" s="69"/>
      <c r="N26" s="69"/>
      <c r="O26" s="69"/>
      <c r="P26" s="70"/>
    </row>
    <row r="27" spans="1:16" ht="12.75">
      <c r="A27" s="4"/>
      <c r="B27" s="7" t="s">
        <v>48</v>
      </c>
      <c r="C27" s="60">
        <v>50</v>
      </c>
      <c r="D27" s="123">
        <v>201.552</v>
      </c>
      <c r="E27" s="92">
        <v>168.6</v>
      </c>
      <c r="F27" s="94">
        <v>96.612</v>
      </c>
      <c r="G27" s="125">
        <v>0</v>
      </c>
      <c r="H27" s="125">
        <v>75.492</v>
      </c>
      <c r="I27" s="125">
        <v>1.284</v>
      </c>
      <c r="J27" s="94"/>
      <c r="K27" s="69"/>
      <c r="L27" s="69"/>
      <c r="M27" s="69"/>
      <c r="N27" s="69"/>
      <c r="O27" s="69"/>
      <c r="P27" s="70"/>
    </row>
    <row r="28" spans="1:16" ht="12.75">
      <c r="A28" s="4"/>
      <c r="B28" s="7" t="s">
        <v>48</v>
      </c>
      <c r="C28" s="60" t="s">
        <v>49</v>
      </c>
      <c r="D28" s="123">
        <v>0</v>
      </c>
      <c r="E28" s="92">
        <v>0</v>
      </c>
      <c r="F28" s="94">
        <v>0</v>
      </c>
      <c r="G28" s="125">
        <v>0</v>
      </c>
      <c r="H28" s="125">
        <v>0</v>
      </c>
      <c r="I28" s="125">
        <v>0</v>
      </c>
      <c r="J28" s="125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2.75">
      <c r="A29" s="4">
        <v>13</v>
      </c>
      <c r="B29" s="7" t="s">
        <v>41</v>
      </c>
      <c r="C29" s="60" t="s">
        <v>96</v>
      </c>
      <c r="D29" s="123">
        <v>296.136</v>
      </c>
      <c r="E29" s="92">
        <v>221.04</v>
      </c>
      <c r="F29" s="94">
        <v>249.84</v>
      </c>
      <c r="G29" s="125">
        <v>274.32</v>
      </c>
      <c r="H29" s="125">
        <v>273.888</v>
      </c>
      <c r="I29" s="125">
        <v>276.624</v>
      </c>
      <c r="J29" s="94"/>
      <c r="K29" s="69"/>
      <c r="L29" s="69"/>
      <c r="M29" s="69"/>
      <c r="N29" s="69"/>
      <c r="O29" s="69"/>
      <c r="P29" s="70"/>
    </row>
    <row r="30" spans="1:16" ht="12.75">
      <c r="A30" s="4"/>
      <c r="B30" s="7" t="s">
        <v>41</v>
      </c>
      <c r="C30" s="60">
        <v>36</v>
      </c>
      <c r="D30" s="123">
        <v>370.008</v>
      </c>
      <c r="E30" s="92">
        <v>307.4472</v>
      </c>
      <c r="F30" s="94">
        <v>351.504</v>
      </c>
      <c r="G30" s="125">
        <v>336.2328</v>
      </c>
      <c r="H30" s="125">
        <v>345.1824</v>
      </c>
      <c r="I30" s="125">
        <v>290.9736</v>
      </c>
      <c r="J30" s="94"/>
      <c r="K30" s="69"/>
      <c r="L30" s="69"/>
      <c r="M30" s="69"/>
      <c r="N30" s="69"/>
      <c r="O30" s="69"/>
      <c r="P30" s="70"/>
    </row>
    <row r="31" spans="1:16" ht="12.75">
      <c r="A31" s="4">
        <f>A29+1</f>
        <v>14</v>
      </c>
      <c r="B31" s="7" t="s">
        <v>102</v>
      </c>
      <c r="C31" s="60">
        <v>6</v>
      </c>
      <c r="D31" s="123">
        <v>17.919</v>
      </c>
      <c r="E31" s="92">
        <v>15.663</v>
      </c>
      <c r="F31" s="94">
        <v>16.0104</v>
      </c>
      <c r="G31" s="125">
        <v>22.3044</v>
      </c>
      <c r="H31" s="125">
        <v>21.024</v>
      </c>
      <c r="I31" s="125">
        <v>21.2598</v>
      </c>
      <c r="J31" s="94"/>
      <c r="K31" s="69"/>
      <c r="L31" s="69"/>
      <c r="M31" s="69"/>
      <c r="N31" s="69"/>
      <c r="O31" s="69"/>
      <c r="P31" s="70"/>
    </row>
    <row r="32" spans="1:16" ht="12.75">
      <c r="A32" s="4">
        <f>A31+1</f>
        <v>15</v>
      </c>
      <c r="B32" s="7" t="s">
        <v>104</v>
      </c>
      <c r="C32" s="60">
        <v>14</v>
      </c>
      <c r="D32" s="123">
        <v>54.3996</v>
      </c>
      <c r="E32" s="92">
        <v>60.1965</v>
      </c>
      <c r="F32" s="94">
        <v>46.9602</v>
      </c>
      <c r="G32" s="125">
        <v>31.0419</v>
      </c>
      <c r="H32" s="125">
        <v>47.1348</v>
      </c>
      <c r="I32" s="125">
        <v>32.6718</v>
      </c>
      <c r="J32" s="94"/>
      <c r="K32" s="69"/>
      <c r="L32" s="69"/>
      <c r="M32" s="69"/>
      <c r="N32" s="69"/>
      <c r="O32" s="69"/>
      <c r="P32" s="70"/>
    </row>
    <row r="33" spans="1:16" ht="12.75">
      <c r="A33" s="4">
        <f aca="true" t="shared" si="0" ref="A33:A44">A32+1</f>
        <v>16</v>
      </c>
      <c r="B33" s="7" t="s">
        <v>75</v>
      </c>
      <c r="C33" s="60">
        <v>16</v>
      </c>
      <c r="D33" s="123">
        <v>62.4834</v>
      </c>
      <c r="E33" s="92">
        <v>52.2738</v>
      </c>
      <c r="F33" s="94">
        <v>51.534</v>
      </c>
      <c r="G33" s="125">
        <v>45.6336</v>
      </c>
      <c r="H33" s="125">
        <v>39.5568</v>
      </c>
      <c r="I33" s="125">
        <v>28.0062</v>
      </c>
      <c r="J33" s="94"/>
      <c r="K33" s="69"/>
      <c r="L33" s="69"/>
      <c r="M33" s="69"/>
      <c r="N33" s="69"/>
      <c r="O33" s="69"/>
      <c r="P33" s="70"/>
    </row>
    <row r="34" spans="1:16" ht="12.75">
      <c r="A34" s="4">
        <f t="shared" si="0"/>
        <v>17</v>
      </c>
      <c r="B34" s="7" t="s">
        <v>76</v>
      </c>
      <c r="C34" s="60">
        <v>18</v>
      </c>
      <c r="D34" s="123">
        <v>46.1556</v>
      </c>
      <c r="E34" s="92">
        <v>39.6804</v>
      </c>
      <c r="F34" s="94">
        <v>35.4012</v>
      </c>
      <c r="G34" s="125">
        <v>31.098</v>
      </c>
      <c r="H34" s="125">
        <v>26.778</v>
      </c>
      <c r="I34" s="125">
        <v>16.6116</v>
      </c>
      <c r="J34" s="94"/>
      <c r="K34" s="69"/>
      <c r="L34" s="69"/>
      <c r="M34" s="69"/>
      <c r="N34" s="69"/>
      <c r="O34" s="69"/>
      <c r="P34" s="70"/>
    </row>
    <row r="35" spans="1:16" ht="12.75">
      <c r="A35" s="4">
        <f t="shared" si="0"/>
        <v>18</v>
      </c>
      <c r="B35" s="7" t="s">
        <v>85</v>
      </c>
      <c r="C35" s="60">
        <v>26</v>
      </c>
      <c r="D35" s="123">
        <v>119.8224</v>
      </c>
      <c r="E35" s="92">
        <v>124.9866</v>
      </c>
      <c r="F35" s="94">
        <v>143.19</v>
      </c>
      <c r="G35" s="125">
        <v>143.6166</v>
      </c>
      <c r="H35" s="125">
        <v>168.5124</v>
      </c>
      <c r="I35" s="125">
        <v>138.2958</v>
      </c>
      <c r="J35" s="94"/>
      <c r="K35" s="69"/>
      <c r="L35" s="69"/>
      <c r="M35" s="69"/>
      <c r="N35" s="69"/>
      <c r="O35" s="69"/>
      <c r="P35" s="70"/>
    </row>
    <row r="36" spans="1:16" ht="12.75">
      <c r="A36" s="4">
        <f t="shared" si="0"/>
        <v>19</v>
      </c>
      <c r="B36" s="7" t="s">
        <v>105</v>
      </c>
      <c r="C36" s="60">
        <v>28</v>
      </c>
      <c r="D36" s="123">
        <v>12.3696</v>
      </c>
      <c r="E36" s="92">
        <v>10.4589</v>
      </c>
      <c r="F36" s="94">
        <v>10.7928</v>
      </c>
      <c r="G36" s="125">
        <v>10.899</v>
      </c>
      <c r="H36" s="125">
        <v>12.0294</v>
      </c>
      <c r="I36" s="125">
        <v>10.5705</v>
      </c>
      <c r="J36" s="94"/>
      <c r="K36" s="69"/>
      <c r="L36" s="69"/>
      <c r="M36" s="69"/>
      <c r="N36" s="69"/>
      <c r="O36" s="69"/>
      <c r="P36" s="70"/>
    </row>
    <row r="37" spans="1:16" ht="12.75">
      <c r="A37" s="4">
        <f t="shared" si="0"/>
        <v>20</v>
      </c>
      <c r="B37" s="7" t="s">
        <v>103</v>
      </c>
      <c r="C37" s="60">
        <v>38</v>
      </c>
      <c r="D37" s="123">
        <v>0</v>
      </c>
      <c r="E37" s="92">
        <v>0</v>
      </c>
      <c r="F37" s="94">
        <v>0</v>
      </c>
      <c r="G37" s="125">
        <v>0</v>
      </c>
      <c r="H37" s="125">
        <v>54.5976</v>
      </c>
      <c r="I37" s="125">
        <v>139.1832</v>
      </c>
      <c r="J37" s="94"/>
      <c r="K37" s="69"/>
      <c r="L37" s="69"/>
      <c r="M37" s="69"/>
      <c r="N37" s="69"/>
      <c r="O37" s="69"/>
      <c r="P37" s="70"/>
    </row>
    <row r="38" spans="1:16" ht="12.75">
      <c r="A38" s="4">
        <f t="shared" si="0"/>
        <v>21</v>
      </c>
      <c r="B38" s="7" t="s">
        <v>10</v>
      </c>
      <c r="C38" s="60">
        <v>40</v>
      </c>
      <c r="D38" s="123">
        <v>123.5472</v>
      </c>
      <c r="E38" s="92">
        <v>110.436</v>
      </c>
      <c r="F38" s="94">
        <v>113.4144</v>
      </c>
      <c r="G38" s="125">
        <v>102.7128</v>
      </c>
      <c r="H38" s="125">
        <v>98.8848</v>
      </c>
      <c r="I38" s="125">
        <v>85.704</v>
      </c>
      <c r="J38" s="94"/>
      <c r="K38" s="69"/>
      <c r="L38" s="69"/>
      <c r="M38" s="69"/>
      <c r="N38" s="69"/>
      <c r="O38" s="69"/>
      <c r="P38" s="70"/>
    </row>
    <row r="39" spans="1:16" ht="12.75">
      <c r="A39" s="4">
        <f t="shared" si="0"/>
        <v>22</v>
      </c>
      <c r="B39" s="7" t="s">
        <v>8</v>
      </c>
      <c r="C39" s="60">
        <v>42</v>
      </c>
      <c r="D39" s="123">
        <v>48.2064</v>
      </c>
      <c r="E39" s="92">
        <v>45.1344</v>
      </c>
      <c r="F39" s="94">
        <v>47.5536</v>
      </c>
      <c r="G39" s="125">
        <v>47.2752</v>
      </c>
      <c r="H39" s="125">
        <v>42.9888</v>
      </c>
      <c r="I39" s="125">
        <v>42.7968</v>
      </c>
      <c r="J39" s="94"/>
      <c r="K39" s="69"/>
      <c r="L39" s="69"/>
      <c r="M39" s="69"/>
      <c r="N39" s="69"/>
      <c r="O39" s="69"/>
      <c r="P39" s="70"/>
    </row>
    <row r="40" spans="1:16" ht="12.75">
      <c r="A40" s="4">
        <f t="shared" si="0"/>
        <v>23</v>
      </c>
      <c r="B40" s="7" t="s">
        <v>29</v>
      </c>
      <c r="C40" s="60">
        <v>46</v>
      </c>
      <c r="D40" s="123">
        <v>9.3384</v>
      </c>
      <c r="E40" s="92">
        <v>7.2528</v>
      </c>
      <c r="F40" s="94">
        <v>7.1184</v>
      </c>
      <c r="G40" s="125">
        <v>6.792</v>
      </c>
      <c r="H40" s="125">
        <v>5.8464</v>
      </c>
      <c r="I40" s="125">
        <v>6.3024</v>
      </c>
      <c r="J40" s="94"/>
      <c r="K40" s="69"/>
      <c r="L40" s="69"/>
      <c r="M40" s="69"/>
      <c r="N40" s="69"/>
      <c r="O40" s="69"/>
      <c r="P40" s="70"/>
    </row>
    <row r="41" spans="1:16" ht="12.75">
      <c r="A41" s="4">
        <f t="shared" si="0"/>
        <v>24</v>
      </c>
      <c r="B41" s="7" t="s">
        <v>44</v>
      </c>
      <c r="C41" s="60">
        <v>48</v>
      </c>
      <c r="D41" s="123">
        <v>9.2376</v>
      </c>
      <c r="E41" s="92">
        <v>8.4402</v>
      </c>
      <c r="F41" s="94">
        <v>7.9218</v>
      </c>
      <c r="G41" s="125">
        <v>7.5762</v>
      </c>
      <c r="H41" s="125">
        <v>7.0488</v>
      </c>
      <c r="I41" s="125">
        <v>5.5134</v>
      </c>
      <c r="J41" s="94"/>
      <c r="K41" s="69"/>
      <c r="L41" s="69"/>
      <c r="M41" s="69"/>
      <c r="N41" s="69"/>
      <c r="O41" s="69"/>
      <c r="P41" s="70"/>
    </row>
    <row r="42" spans="1:16" ht="12.75">
      <c r="A42" s="4">
        <f t="shared" si="0"/>
        <v>25</v>
      </c>
      <c r="B42" s="7" t="s">
        <v>54</v>
      </c>
      <c r="C42" s="60">
        <v>52</v>
      </c>
      <c r="D42" s="123">
        <v>164.7024</v>
      </c>
      <c r="E42" s="92">
        <v>152.8752</v>
      </c>
      <c r="F42" s="94">
        <v>169.8624</v>
      </c>
      <c r="G42" s="125">
        <v>163.2528</v>
      </c>
      <c r="H42" s="125">
        <v>151.176</v>
      </c>
      <c r="I42" s="125">
        <v>89.2992</v>
      </c>
      <c r="J42" s="94"/>
      <c r="K42" s="69"/>
      <c r="L42" s="69"/>
      <c r="M42" s="69"/>
      <c r="N42" s="69"/>
      <c r="O42" s="69"/>
      <c r="P42" s="70"/>
    </row>
    <row r="43" spans="1:16" ht="12.75">
      <c r="A43" s="4">
        <f t="shared" si="0"/>
        <v>26</v>
      </c>
      <c r="B43" s="7" t="s">
        <v>9</v>
      </c>
      <c r="C43" s="60">
        <v>58</v>
      </c>
      <c r="D43" s="123">
        <v>11.493</v>
      </c>
      <c r="E43" s="92">
        <v>8.8065</v>
      </c>
      <c r="F43" s="94">
        <v>9.2511</v>
      </c>
      <c r="G43" s="125">
        <v>9.5814</v>
      </c>
      <c r="H43" s="125">
        <v>9.027</v>
      </c>
      <c r="I43" s="125">
        <v>7.2531</v>
      </c>
      <c r="J43" s="94"/>
      <c r="K43" s="69"/>
      <c r="L43" s="69"/>
      <c r="M43" s="69"/>
      <c r="N43" s="69"/>
      <c r="O43" s="69"/>
      <c r="P43" s="70"/>
    </row>
    <row r="44" spans="1:16" ht="12.75">
      <c r="A44" s="4">
        <f t="shared" si="0"/>
        <v>27</v>
      </c>
      <c r="B44" s="7" t="s">
        <v>82</v>
      </c>
      <c r="C44" s="60">
        <v>60</v>
      </c>
      <c r="D44" s="123">
        <v>6.162</v>
      </c>
      <c r="E44" s="92">
        <v>4.8564</v>
      </c>
      <c r="F44" s="94">
        <v>5.6022</v>
      </c>
      <c r="G44" s="125">
        <v>5.577</v>
      </c>
      <c r="H44" s="125">
        <v>6.0348</v>
      </c>
      <c r="I44" s="125">
        <v>5.2776</v>
      </c>
      <c r="J44" s="94"/>
      <c r="K44" s="69"/>
      <c r="L44" s="69"/>
      <c r="M44" s="69"/>
      <c r="N44" s="69"/>
      <c r="O44" s="69"/>
      <c r="P44" s="70"/>
    </row>
    <row r="45" spans="1:16" ht="12.75">
      <c r="A45" s="4"/>
      <c r="B45" s="4" t="s">
        <v>2</v>
      </c>
      <c r="C45" s="4"/>
      <c r="D45" s="124">
        <f aca="true" t="shared" si="1" ref="D45:I45">SUM(D6:D44)</f>
        <v>6798.946500000001</v>
      </c>
      <c r="E45" s="122">
        <f t="shared" si="1"/>
        <v>5714.25</v>
      </c>
      <c r="F45" s="81">
        <f t="shared" si="1"/>
        <v>6019.615500000001</v>
      </c>
      <c r="G45" s="81">
        <f t="shared" si="1"/>
        <v>5495.0592000000015</v>
      </c>
      <c r="H45" s="81">
        <f t="shared" si="1"/>
        <v>4524.0585</v>
      </c>
      <c r="I45" s="81">
        <f t="shared" si="1"/>
        <v>3940.3868999999986</v>
      </c>
      <c r="J45" s="81">
        <f aca="true" t="shared" si="2" ref="J45:O45">SUM(J8:J44)</f>
        <v>0</v>
      </c>
      <c r="K45" s="122">
        <f t="shared" si="2"/>
        <v>0</v>
      </c>
      <c r="L45" s="122">
        <f t="shared" si="2"/>
        <v>0</v>
      </c>
      <c r="M45" s="122">
        <f t="shared" si="2"/>
        <v>0</v>
      </c>
      <c r="N45" s="122">
        <f t="shared" si="2"/>
        <v>0</v>
      </c>
      <c r="O45" s="122">
        <f t="shared" si="2"/>
        <v>0</v>
      </c>
      <c r="P45" s="122">
        <f>SUM(E45:O45)</f>
        <v>25693.3701</v>
      </c>
    </row>
    <row r="46" spans="4:6" ht="12.75">
      <c r="D46" s="2"/>
      <c r="E46" s="62"/>
      <c r="F46" s="2"/>
    </row>
    <row r="47" ht="12.75">
      <c r="G47" t="s">
        <v>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4" sqref="A44:IV59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5.125" style="0" customWidth="1"/>
    <col min="4" max="4" width="10.625" style="0" bestFit="1" customWidth="1"/>
    <col min="5" max="5" width="10.875" style="0" customWidth="1"/>
    <col min="6" max="6" width="11.25390625" style="0" customWidth="1"/>
    <col min="7" max="7" width="11.625" style="0" customWidth="1"/>
    <col min="8" max="8" width="11.625" style="0" bestFit="1" customWidth="1"/>
    <col min="9" max="9" width="11.25390625" style="0" customWidth="1"/>
    <col min="10" max="10" width="10.875" style="0" customWidth="1"/>
    <col min="11" max="11" width="10.375" style="0" customWidth="1"/>
    <col min="12" max="12" width="10.75390625" style="0" customWidth="1"/>
    <col min="13" max="13" width="11.125" style="0" customWidth="1"/>
    <col min="14" max="14" width="10.75390625" style="0" customWidth="1"/>
    <col min="15" max="15" width="11.375" style="0" customWidth="1"/>
    <col min="16" max="16" width="12.375" style="0" customWidth="1"/>
    <col min="17" max="17" width="10.625" style="0" bestFit="1" customWidth="1"/>
  </cols>
  <sheetData>
    <row r="1" spans="1:16" ht="12.75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>
      <c r="A3" s="46" t="s">
        <v>0</v>
      </c>
      <c r="B3" s="47" t="s">
        <v>38</v>
      </c>
      <c r="C3" s="48" t="s">
        <v>0</v>
      </c>
      <c r="D3" s="49"/>
      <c r="E3" s="50" t="s">
        <v>35</v>
      </c>
      <c r="F3" s="50"/>
      <c r="G3" s="51"/>
      <c r="H3" s="51"/>
      <c r="I3" s="51"/>
      <c r="J3" s="51"/>
      <c r="K3" s="52"/>
      <c r="L3" s="52"/>
      <c r="M3" s="52"/>
      <c r="N3" s="52"/>
      <c r="O3" s="52"/>
      <c r="P3" s="52"/>
    </row>
    <row r="4" spans="1:16" ht="12.75">
      <c r="A4" s="53" t="s">
        <v>1</v>
      </c>
      <c r="B4" s="54" t="s">
        <v>39</v>
      </c>
      <c r="C4" s="54" t="s">
        <v>14</v>
      </c>
      <c r="D4" s="54" t="s">
        <v>15</v>
      </c>
      <c r="E4" s="54" t="s">
        <v>16</v>
      </c>
      <c r="F4" s="55" t="s">
        <v>17</v>
      </c>
      <c r="G4" s="56" t="s">
        <v>18</v>
      </c>
      <c r="H4" s="56" t="s">
        <v>19</v>
      </c>
      <c r="I4" s="56" t="s">
        <v>20</v>
      </c>
      <c r="J4" s="56" t="s">
        <v>34</v>
      </c>
      <c r="K4" s="56" t="s">
        <v>21</v>
      </c>
      <c r="L4" s="56" t="s">
        <v>22</v>
      </c>
      <c r="M4" s="56" t="s">
        <v>23</v>
      </c>
      <c r="N4" s="56" t="s">
        <v>24</v>
      </c>
      <c r="O4" s="56" t="s">
        <v>25</v>
      </c>
      <c r="P4" s="56" t="s">
        <v>26</v>
      </c>
    </row>
    <row r="5" spans="1:16" ht="12.75">
      <c r="A5" s="95">
        <v>1</v>
      </c>
      <c r="B5" s="61" t="s">
        <v>11</v>
      </c>
      <c r="C5" s="96">
        <v>12</v>
      </c>
      <c r="D5" s="160">
        <v>120.708</v>
      </c>
      <c r="E5" s="161">
        <v>174.6</v>
      </c>
      <c r="F5" s="162">
        <v>125.55</v>
      </c>
      <c r="G5" s="157">
        <v>81.036</v>
      </c>
      <c r="H5" s="158">
        <v>114.5196</v>
      </c>
      <c r="I5" s="157">
        <v>18.8736</v>
      </c>
      <c r="J5" s="157">
        <v>182.1024</v>
      </c>
      <c r="K5" s="157">
        <v>167.9328</v>
      </c>
      <c r="L5" s="157">
        <v>208.2918</v>
      </c>
      <c r="M5" s="157">
        <v>223.1604</v>
      </c>
      <c r="N5" s="157">
        <v>223.5978</v>
      </c>
      <c r="O5" s="157">
        <v>268.029</v>
      </c>
      <c r="P5" s="178">
        <f>SUM(D5:O5)</f>
        <v>1908.4014</v>
      </c>
    </row>
    <row r="6" spans="1:16" ht="12.75">
      <c r="A6" s="52">
        <f>A5+1</f>
        <v>2</v>
      </c>
      <c r="B6" s="61" t="s">
        <v>4</v>
      </c>
      <c r="C6" s="98" t="s">
        <v>67</v>
      </c>
      <c r="D6" s="163">
        <v>4702.104</v>
      </c>
      <c r="E6" s="161">
        <v>3865.404</v>
      </c>
      <c r="F6" s="164">
        <v>3801.48</v>
      </c>
      <c r="G6" s="155">
        <v>3323.208</v>
      </c>
      <c r="H6" s="155">
        <v>2287.656</v>
      </c>
      <c r="I6" s="155">
        <v>1776.24</v>
      </c>
      <c r="J6" s="155">
        <v>1630.92</v>
      </c>
      <c r="K6" s="155">
        <v>1984.0368</v>
      </c>
      <c r="L6" s="158">
        <v>2472.5424</v>
      </c>
      <c r="M6" s="155">
        <v>3526.068</v>
      </c>
      <c r="N6" s="155">
        <v>3600.924</v>
      </c>
      <c r="O6" s="158">
        <v>4139.124</v>
      </c>
      <c r="P6" s="179">
        <f aca="true" t="shared" si="0" ref="P6:P39">SUM(D6:O6)</f>
        <v>37109.707200000004</v>
      </c>
    </row>
    <row r="7" spans="1:16" ht="12.75">
      <c r="A7" s="52">
        <f aca="true" t="shared" si="1" ref="A7:A39">A6+1</f>
        <v>3</v>
      </c>
      <c r="B7" s="61" t="s">
        <v>3</v>
      </c>
      <c r="C7" s="98" t="s">
        <v>107</v>
      </c>
      <c r="D7" s="155">
        <v>176.652</v>
      </c>
      <c r="E7" s="158">
        <v>123.156</v>
      </c>
      <c r="F7" s="165">
        <v>116.028</v>
      </c>
      <c r="G7" s="155">
        <v>64.728</v>
      </c>
      <c r="H7" s="155">
        <v>67.5864</v>
      </c>
      <c r="I7" s="155">
        <v>113.1168</v>
      </c>
      <c r="J7" s="155">
        <v>56.8752</v>
      </c>
      <c r="K7" s="155">
        <v>66.2208</v>
      </c>
      <c r="L7" s="158">
        <v>33.3216</v>
      </c>
      <c r="M7" s="155">
        <v>0</v>
      </c>
      <c r="N7" s="155">
        <v>0</v>
      </c>
      <c r="O7" s="158">
        <v>0</v>
      </c>
      <c r="P7" s="179">
        <f t="shared" si="0"/>
        <v>817.6848</v>
      </c>
    </row>
    <row r="8" spans="1:16" ht="12.75">
      <c r="A8" s="52"/>
      <c r="B8" s="61" t="s">
        <v>3</v>
      </c>
      <c r="C8" s="98"/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8">
        <v>22.1832</v>
      </c>
      <c r="M8" s="155">
        <v>72.8388</v>
      </c>
      <c r="N8" s="155">
        <v>92.9916</v>
      </c>
      <c r="O8" s="158">
        <v>110.7576</v>
      </c>
      <c r="P8" s="179">
        <f>SUM(D8:O8)</f>
        <v>298.7712</v>
      </c>
    </row>
    <row r="9" spans="1:16" ht="12.75">
      <c r="A9" s="52">
        <f>A7+1</f>
        <v>4</v>
      </c>
      <c r="B9" s="61" t="s">
        <v>110</v>
      </c>
      <c r="C9" s="98" t="s">
        <v>108</v>
      </c>
      <c r="D9" s="155">
        <v>224.328</v>
      </c>
      <c r="E9" s="158">
        <v>172.608</v>
      </c>
      <c r="F9" s="165">
        <v>163.704</v>
      </c>
      <c r="G9" s="155">
        <v>124.104</v>
      </c>
      <c r="H9" s="155">
        <v>48.9672</v>
      </c>
      <c r="I9" s="155">
        <v>29.0394</v>
      </c>
      <c r="J9" s="155">
        <v>25.7886</v>
      </c>
      <c r="K9" s="155">
        <v>24.939</v>
      </c>
      <c r="L9" s="158">
        <v>63.864</v>
      </c>
      <c r="M9" s="155">
        <v>146.8548</v>
      </c>
      <c r="N9" s="155">
        <v>175.7628</v>
      </c>
      <c r="O9" s="158">
        <v>234.3096</v>
      </c>
      <c r="P9" s="179">
        <f t="shared" si="0"/>
        <v>1434.2694000000001</v>
      </c>
    </row>
    <row r="10" spans="1:16" ht="12.75">
      <c r="A10" s="52"/>
      <c r="B10" s="61" t="s">
        <v>111</v>
      </c>
      <c r="C10" s="98"/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8">
        <v>2.1267</v>
      </c>
      <c r="M10" s="155">
        <v>3.7197</v>
      </c>
      <c r="N10" s="155">
        <v>3.0942</v>
      </c>
      <c r="O10" s="158">
        <v>2.9664</v>
      </c>
      <c r="P10" s="179">
        <f>SUM(D10:O10)</f>
        <v>11.907</v>
      </c>
    </row>
    <row r="11" spans="1:16" ht="12.75">
      <c r="A11" s="52">
        <f>A9+1</f>
        <v>5</v>
      </c>
      <c r="B11" s="61" t="s">
        <v>57</v>
      </c>
      <c r="C11" s="98">
        <v>2.22</v>
      </c>
      <c r="D11" s="155">
        <v>1244.3904</v>
      </c>
      <c r="E11" s="158">
        <v>994.5768</v>
      </c>
      <c r="F11" s="165">
        <v>941.5608</v>
      </c>
      <c r="G11" s="155">
        <v>737.3064</v>
      </c>
      <c r="H11" s="155">
        <v>546.804</v>
      </c>
      <c r="I11" s="155">
        <v>426.7872</v>
      </c>
      <c r="J11" s="155">
        <v>374.1144</v>
      </c>
      <c r="K11" s="155">
        <v>412.7928</v>
      </c>
      <c r="L11" s="158">
        <v>587.0304</v>
      </c>
      <c r="M11" s="155">
        <v>746.7912</v>
      </c>
      <c r="N11" s="155">
        <v>794.8272</v>
      </c>
      <c r="O11" s="158">
        <v>983.9088</v>
      </c>
      <c r="P11" s="179">
        <f t="shared" si="0"/>
        <v>8790.890399999998</v>
      </c>
    </row>
    <row r="12" spans="1:16" ht="12.75">
      <c r="A12" s="52">
        <f t="shared" si="1"/>
        <v>6</v>
      </c>
      <c r="B12" s="61" t="s">
        <v>56</v>
      </c>
      <c r="C12" s="98" t="s">
        <v>69</v>
      </c>
      <c r="D12" s="155">
        <v>972</v>
      </c>
      <c r="E12" s="158">
        <v>814.68</v>
      </c>
      <c r="F12" s="165">
        <v>732.96</v>
      </c>
      <c r="G12" s="155">
        <v>357.48</v>
      </c>
      <c r="H12" s="155">
        <v>140.184</v>
      </c>
      <c r="I12" s="155">
        <v>0</v>
      </c>
      <c r="J12" s="155">
        <v>0</v>
      </c>
      <c r="K12" s="155">
        <v>0</v>
      </c>
      <c r="L12" s="158">
        <v>0</v>
      </c>
      <c r="M12" s="155">
        <v>0</v>
      </c>
      <c r="N12" s="155">
        <v>0</v>
      </c>
      <c r="O12" s="158">
        <v>0</v>
      </c>
      <c r="P12" s="179">
        <f t="shared" si="0"/>
        <v>3017.304</v>
      </c>
    </row>
    <row r="13" spans="1:16" ht="12.75">
      <c r="A13" s="52"/>
      <c r="B13" s="61" t="s">
        <v>115</v>
      </c>
      <c r="C13" s="98" t="s">
        <v>69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8">
        <v>8.4492</v>
      </c>
      <c r="M13" s="155">
        <v>40.3002</v>
      </c>
      <c r="N13" s="155">
        <v>76.1328</v>
      </c>
      <c r="O13" s="158">
        <v>64.1718</v>
      </c>
      <c r="P13" s="179">
        <f>SUM(D13:O13)</f>
        <v>189.054</v>
      </c>
    </row>
    <row r="14" spans="1:16" ht="12.75">
      <c r="A14" s="52">
        <f>A12+1</f>
        <v>7</v>
      </c>
      <c r="B14" s="61" t="s">
        <v>36</v>
      </c>
      <c r="C14" s="116" t="s">
        <v>83</v>
      </c>
      <c r="D14" s="155">
        <v>918.8244</v>
      </c>
      <c r="E14" s="158">
        <v>698.3928</v>
      </c>
      <c r="F14" s="165">
        <v>467.1114</v>
      </c>
      <c r="G14" s="155">
        <v>289.8696</v>
      </c>
      <c r="H14" s="155">
        <v>129.1572</v>
      </c>
      <c r="I14" s="155">
        <v>80.667</v>
      </c>
      <c r="J14" s="155">
        <v>28.2402</v>
      </c>
      <c r="K14" s="155">
        <v>27.8712</v>
      </c>
      <c r="L14" s="158">
        <v>130.0182</v>
      </c>
      <c r="M14" s="155">
        <v>227.9778</v>
      </c>
      <c r="N14" s="155">
        <v>304.6734</v>
      </c>
      <c r="O14" s="158">
        <v>450.6966</v>
      </c>
      <c r="P14" s="179">
        <f t="shared" si="0"/>
        <v>3753.4998000000005</v>
      </c>
    </row>
    <row r="15" spans="1:16" ht="12.75">
      <c r="A15" s="52">
        <f t="shared" si="1"/>
        <v>8</v>
      </c>
      <c r="B15" s="61" t="s">
        <v>53</v>
      </c>
      <c r="C15" s="98" t="s">
        <v>70</v>
      </c>
      <c r="D15" s="155">
        <v>2146.4433</v>
      </c>
      <c r="E15" s="158">
        <v>1765.494</v>
      </c>
      <c r="F15" s="165">
        <v>1593.423</v>
      </c>
      <c r="G15" s="155">
        <v>1201.7745</v>
      </c>
      <c r="H15" s="155">
        <v>646.5555</v>
      </c>
      <c r="I15" s="155">
        <v>513.8235</v>
      </c>
      <c r="J15" s="155">
        <v>534.5352</v>
      </c>
      <c r="K15" s="155">
        <v>531.2727</v>
      </c>
      <c r="L15" s="158">
        <v>632.6607</v>
      </c>
      <c r="M15" s="155">
        <v>1145.8362</v>
      </c>
      <c r="N15" s="155">
        <v>1205.337</v>
      </c>
      <c r="O15" s="158">
        <v>1490.3565</v>
      </c>
      <c r="P15" s="179">
        <f t="shared" si="0"/>
        <v>13407.5121</v>
      </c>
    </row>
    <row r="16" spans="1:16" ht="12.75">
      <c r="A16" s="52"/>
      <c r="B16" s="61" t="s">
        <v>112</v>
      </c>
      <c r="C16" s="98"/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8">
        <v>35.1288</v>
      </c>
      <c r="M16" s="155">
        <v>115.0686</v>
      </c>
      <c r="N16" s="155">
        <v>120.3552</v>
      </c>
      <c r="O16" s="158">
        <v>165.4047</v>
      </c>
      <c r="P16" s="179">
        <f t="shared" si="0"/>
        <v>435.9573</v>
      </c>
    </row>
    <row r="17" spans="1:16" ht="12.75">
      <c r="A17" s="52">
        <f>A15+1</f>
        <v>9</v>
      </c>
      <c r="B17" s="61" t="s">
        <v>40</v>
      </c>
      <c r="C17" s="98">
        <v>13</v>
      </c>
      <c r="D17" s="155">
        <v>279.09</v>
      </c>
      <c r="E17" s="158">
        <v>239.688</v>
      </c>
      <c r="F17" s="165">
        <v>205.92</v>
      </c>
      <c r="G17" s="155">
        <v>157.842</v>
      </c>
      <c r="H17" s="155">
        <v>128.034</v>
      </c>
      <c r="I17" s="155">
        <v>103.464</v>
      </c>
      <c r="J17" s="155">
        <v>93.204</v>
      </c>
      <c r="K17" s="155">
        <v>412.866</v>
      </c>
      <c r="L17" s="158">
        <v>118.9422</v>
      </c>
      <c r="M17" s="155">
        <v>179.4474</v>
      </c>
      <c r="N17" s="155">
        <v>0</v>
      </c>
      <c r="O17" s="158">
        <v>0</v>
      </c>
      <c r="P17" s="179">
        <f t="shared" si="0"/>
        <v>1918.4976</v>
      </c>
    </row>
    <row r="18" spans="1:16" ht="12.75">
      <c r="A18" s="52"/>
      <c r="B18" s="61" t="s">
        <v>40</v>
      </c>
      <c r="C18" s="98"/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8">
        <v>-324</v>
      </c>
      <c r="M18" s="155">
        <v>0</v>
      </c>
      <c r="N18" s="155">
        <v>191.3634</v>
      </c>
      <c r="O18" s="158">
        <v>218.4336</v>
      </c>
      <c r="P18" s="179">
        <f t="shared" si="0"/>
        <v>85.79700000000003</v>
      </c>
    </row>
    <row r="19" spans="1:16" ht="12.75">
      <c r="A19" s="52">
        <f>A17+1</f>
        <v>10</v>
      </c>
      <c r="B19" s="61" t="s">
        <v>62</v>
      </c>
      <c r="C19" s="98">
        <v>13</v>
      </c>
      <c r="D19" s="155">
        <v>0.18</v>
      </c>
      <c r="E19" s="158">
        <v>0.198</v>
      </c>
      <c r="F19" s="165">
        <v>0.09</v>
      </c>
      <c r="G19" s="155">
        <v>73.998</v>
      </c>
      <c r="H19" s="155">
        <v>50.382</v>
      </c>
      <c r="I19" s="155">
        <v>39.114</v>
      </c>
      <c r="J19" s="155">
        <v>38.664</v>
      </c>
      <c r="K19" s="155">
        <v>17.262</v>
      </c>
      <c r="L19" s="158">
        <v>27.9312</v>
      </c>
      <c r="M19" s="155">
        <v>118.6152</v>
      </c>
      <c r="N19" s="155">
        <v>152.136</v>
      </c>
      <c r="O19" s="158">
        <v>203.5608</v>
      </c>
      <c r="P19" s="179">
        <f t="shared" si="0"/>
        <v>722.1312</v>
      </c>
    </row>
    <row r="20" spans="1:16" ht="12.75">
      <c r="A20" s="52">
        <f t="shared" si="1"/>
        <v>11</v>
      </c>
      <c r="B20" s="61" t="s">
        <v>109</v>
      </c>
      <c r="C20" s="98">
        <v>15</v>
      </c>
      <c r="D20" s="155">
        <v>566.1</v>
      </c>
      <c r="E20" s="158">
        <v>434.52</v>
      </c>
      <c r="F20" s="165">
        <v>355.68</v>
      </c>
      <c r="G20" s="155">
        <v>239.976</v>
      </c>
      <c r="H20" s="155">
        <v>130.896</v>
      </c>
      <c r="I20" s="155">
        <v>114.012</v>
      </c>
      <c r="J20" s="155">
        <v>177.444</v>
      </c>
      <c r="K20" s="155">
        <v>130.896</v>
      </c>
      <c r="L20" s="158">
        <v>76.32</v>
      </c>
      <c r="M20" s="155">
        <v>0</v>
      </c>
      <c r="N20" s="155">
        <v>0</v>
      </c>
      <c r="O20" s="158">
        <v>0</v>
      </c>
      <c r="P20" s="179">
        <f t="shared" si="0"/>
        <v>2225.844</v>
      </c>
    </row>
    <row r="21" spans="1:16" ht="12.75">
      <c r="A21" s="52"/>
      <c r="B21" s="61" t="s">
        <v>113</v>
      </c>
      <c r="C21" s="98">
        <v>1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8">
        <v>16.0128</v>
      </c>
      <c r="M21" s="155">
        <v>81.8304</v>
      </c>
      <c r="N21" s="155">
        <v>83.9093</v>
      </c>
      <c r="O21" s="158">
        <v>146.6172</v>
      </c>
      <c r="P21" s="179">
        <f t="shared" si="0"/>
        <v>328.36969999999997</v>
      </c>
    </row>
    <row r="22" spans="1:16" ht="12.75">
      <c r="A22" s="52"/>
      <c r="B22" s="61" t="s">
        <v>116</v>
      </c>
      <c r="C22" s="98"/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8">
        <v>43.092</v>
      </c>
      <c r="M22" s="155">
        <v>129.8424</v>
      </c>
      <c r="N22" s="155">
        <v>47.0208</v>
      </c>
      <c r="O22" s="158">
        <v>237.2882</v>
      </c>
      <c r="P22" s="179">
        <f t="shared" si="0"/>
        <v>457.24339999999995</v>
      </c>
    </row>
    <row r="23" spans="1:16" ht="12.75">
      <c r="A23" s="52">
        <f>A20+1</f>
        <v>12</v>
      </c>
      <c r="B23" s="61" t="s">
        <v>48</v>
      </c>
      <c r="C23" s="98" t="s">
        <v>72</v>
      </c>
      <c r="D23" s="155">
        <v>1390.572</v>
      </c>
      <c r="E23" s="158">
        <v>1205.28</v>
      </c>
      <c r="F23" s="165">
        <v>1117.884</v>
      </c>
      <c r="G23" s="155">
        <v>947.712</v>
      </c>
      <c r="H23" s="155">
        <v>692.3046</v>
      </c>
      <c r="I23" s="155">
        <v>745.4286</v>
      </c>
      <c r="J23" s="155">
        <v>787.9242</v>
      </c>
      <c r="K23" s="155">
        <v>771.6819</v>
      </c>
      <c r="L23" s="158">
        <v>824.5416</v>
      </c>
      <c r="M23" s="155">
        <v>1128.564</v>
      </c>
      <c r="N23" s="155">
        <v>1230.516</v>
      </c>
      <c r="O23" s="158">
        <v>1423.02</v>
      </c>
      <c r="P23" s="179">
        <f t="shared" si="0"/>
        <v>12265.428900000003</v>
      </c>
    </row>
    <row r="24" spans="1:16" ht="12.75">
      <c r="A24" s="52">
        <f t="shared" si="1"/>
        <v>13</v>
      </c>
      <c r="B24" s="61" t="s">
        <v>86</v>
      </c>
      <c r="C24" s="98" t="s">
        <v>73</v>
      </c>
      <c r="D24" s="155">
        <v>2856.3912</v>
      </c>
      <c r="E24" s="158">
        <v>2113.416</v>
      </c>
      <c r="F24" s="165">
        <v>2065.032</v>
      </c>
      <c r="G24" s="155">
        <v>1846.3896</v>
      </c>
      <c r="H24" s="155">
        <v>1854.144</v>
      </c>
      <c r="I24" s="166">
        <v>1530.6336</v>
      </c>
      <c r="J24" s="155">
        <v>1268.3376</v>
      </c>
      <c r="K24" s="155">
        <v>1302.5304</v>
      </c>
      <c r="L24" s="158">
        <v>1538.3304</v>
      </c>
      <c r="M24" s="155">
        <v>1679.1552</v>
      </c>
      <c r="N24" s="155">
        <v>1865.4912</v>
      </c>
      <c r="O24" s="158">
        <v>2447.7624</v>
      </c>
      <c r="P24" s="179">
        <f t="shared" si="0"/>
        <v>22367.6136</v>
      </c>
    </row>
    <row r="25" spans="1:16" ht="12.75">
      <c r="A25" s="52">
        <f t="shared" si="1"/>
        <v>14</v>
      </c>
      <c r="B25" s="61" t="s">
        <v>74</v>
      </c>
      <c r="C25" s="98">
        <v>6</v>
      </c>
      <c r="D25" s="155">
        <v>202.3398</v>
      </c>
      <c r="E25" s="158">
        <v>161.3892</v>
      </c>
      <c r="F25" s="165">
        <v>154.6632</v>
      </c>
      <c r="G25" s="155">
        <v>139.7442</v>
      </c>
      <c r="H25" s="155">
        <v>100.2774</v>
      </c>
      <c r="I25" s="155">
        <v>76.2642</v>
      </c>
      <c r="J25" s="155">
        <v>67.9248</v>
      </c>
      <c r="K25" s="155">
        <v>67.9152</v>
      </c>
      <c r="L25" s="158">
        <v>59.6658</v>
      </c>
      <c r="M25" s="155">
        <v>0</v>
      </c>
      <c r="N25" s="155">
        <v>0</v>
      </c>
      <c r="O25" s="158">
        <v>8.9178</v>
      </c>
      <c r="P25" s="179">
        <f t="shared" si="0"/>
        <v>1039.1016</v>
      </c>
    </row>
    <row r="26" spans="1:16" ht="12.75">
      <c r="A26" s="52">
        <f t="shared" si="1"/>
        <v>15</v>
      </c>
      <c r="B26" s="61" t="s">
        <v>87</v>
      </c>
      <c r="C26" s="98">
        <v>14</v>
      </c>
      <c r="D26" s="155">
        <v>91.9521</v>
      </c>
      <c r="E26" s="158">
        <v>106.1991</v>
      </c>
      <c r="F26" s="165">
        <v>72.0351</v>
      </c>
      <c r="G26" s="155">
        <v>43.4691</v>
      </c>
      <c r="H26" s="155">
        <v>64.8279</v>
      </c>
      <c r="I26" s="155">
        <v>39.9726</v>
      </c>
      <c r="J26" s="155">
        <v>33.5052</v>
      </c>
      <c r="K26" s="155">
        <v>63.1287</v>
      </c>
      <c r="L26" s="158">
        <v>70.8534</v>
      </c>
      <c r="M26" s="155">
        <v>83.043</v>
      </c>
      <c r="N26" s="155">
        <v>90.4536</v>
      </c>
      <c r="O26" s="158">
        <v>88.8759</v>
      </c>
      <c r="P26" s="179">
        <f t="shared" si="0"/>
        <v>848.3156999999999</v>
      </c>
    </row>
    <row r="27" spans="1:16" ht="12.75">
      <c r="A27" s="52">
        <f t="shared" si="1"/>
        <v>16</v>
      </c>
      <c r="B27" s="61" t="s">
        <v>75</v>
      </c>
      <c r="C27" s="98">
        <v>16</v>
      </c>
      <c r="D27" s="155">
        <v>352.7316</v>
      </c>
      <c r="E27" s="158">
        <v>299.8152</v>
      </c>
      <c r="F27" s="165">
        <v>247.626</v>
      </c>
      <c r="G27" s="155">
        <v>155.16</v>
      </c>
      <c r="H27" s="155">
        <v>93.6216</v>
      </c>
      <c r="I27" s="155">
        <v>60.5898</v>
      </c>
      <c r="J27" s="155">
        <v>61.596</v>
      </c>
      <c r="K27" s="155">
        <v>61.9812</v>
      </c>
      <c r="L27" s="158">
        <v>91.8252</v>
      </c>
      <c r="M27" s="155">
        <v>136.3662</v>
      </c>
      <c r="N27" s="155">
        <v>142.704</v>
      </c>
      <c r="O27" s="158">
        <v>175.1724</v>
      </c>
      <c r="P27" s="179">
        <f t="shared" si="0"/>
        <v>1879.1891999999998</v>
      </c>
    </row>
    <row r="28" spans="1:16" ht="12.75">
      <c r="A28" s="52">
        <f t="shared" si="1"/>
        <v>17</v>
      </c>
      <c r="B28" s="61" t="s">
        <v>76</v>
      </c>
      <c r="C28" s="98">
        <v>18</v>
      </c>
      <c r="D28" s="155">
        <v>326.6064</v>
      </c>
      <c r="E28" s="158">
        <v>265.7928</v>
      </c>
      <c r="F28" s="165">
        <v>226.5576</v>
      </c>
      <c r="G28" s="155">
        <v>152.5488</v>
      </c>
      <c r="H28" s="155">
        <v>84.0252</v>
      </c>
      <c r="I28" s="155">
        <v>31.6068</v>
      </c>
      <c r="J28" s="155">
        <v>50.3676</v>
      </c>
      <c r="K28" s="155">
        <v>47.3592</v>
      </c>
      <c r="L28" s="158">
        <v>86.2272</v>
      </c>
      <c r="M28" s="155">
        <v>152.5332</v>
      </c>
      <c r="N28" s="155">
        <v>186.2988</v>
      </c>
      <c r="O28" s="158">
        <v>238.4928</v>
      </c>
      <c r="P28" s="179">
        <f t="shared" si="0"/>
        <v>1848.4164000000003</v>
      </c>
    </row>
    <row r="29" spans="1:16" ht="12.75">
      <c r="A29" s="52">
        <f t="shared" si="1"/>
        <v>18</v>
      </c>
      <c r="B29" s="61" t="s">
        <v>85</v>
      </c>
      <c r="C29" s="98">
        <v>26</v>
      </c>
      <c r="D29" s="155">
        <v>147.4956</v>
      </c>
      <c r="E29" s="158">
        <v>144.3852</v>
      </c>
      <c r="F29" s="165">
        <v>143.4348</v>
      </c>
      <c r="G29" s="155">
        <v>132.8796</v>
      </c>
      <c r="H29" s="155">
        <v>145.5444</v>
      </c>
      <c r="I29" s="155">
        <v>129.2256</v>
      </c>
      <c r="J29" s="155">
        <v>124.173</v>
      </c>
      <c r="K29" s="155">
        <v>127.5462</v>
      </c>
      <c r="L29" s="158">
        <v>138.3678</v>
      </c>
      <c r="M29" s="155">
        <v>178.3494</v>
      </c>
      <c r="N29" s="155">
        <v>144.4068</v>
      </c>
      <c r="O29" s="158">
        <v>140.238</v>
      </c>
      <c r="P29" s="179">
        <f t="shared" si="0"/>
        <v>1696.0464000000002</v>
      </c>
    </row>
    <row r="30" spans="1:16" ht="12.75">
      <c r="A30" s="52">
        <f t="shared" si="1"/>
        <v>19</v>
      </c>
      <c r="B30" s="61" t="s">
        <v>77</v>
      </c>
      <c r="C30" s="98">
        <v>28</v>
      </c>
      <c r="D30" s="155">
        <v>19.7667</v>
      </c>
      <c r="E30" s="158">
        <v>15.4863</v>
      </c>
      <c r="F30" s="165">
        <v>14.7141</v>
      </c>
      <c r="G30" s="155">
        <v>10.6416</v>
      </c>
      <c r="H30" s="155">
        <v>11.6262</v>
      </c>
      <c r="I30" s="155">
        <v>8.343</v>
      </c>
      <c r="J30" s="155">
        <v>10.4067</v>
      </c>
      <c r="K30" s="155">
        <v>8.4636</v>
      </c>
      <c r="L30" s="158">
        <v>10.5417</v>
      </c>
      <c r="M30" s="155">
        <v>9.5922</v>
      </c>
      <c r="N30" s="155">
        <v>7.7301</v>
      </c>
      <c r="O30" s="158">
        <v>9.1215</v>
      </c>
      <c r="P30" s="179">
        <f t="shared" si="0"/>
        <v>136.43370000000002</v>
      </c>
    </row>
    <row r="31" spans="1:16" ht="12.75">
      <c r="A31" s="52"/>
      <c r="B31" s="61" t="s">
        <v>78</v>
      </c>
      <c r="C31" s="98"/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8">
        <v>116.1864</v>
      </c>
      <c r="M31" s="155">
        <v>391.6053</v>
      </c>
      <c r="N31" s="155">
        <v>462.8871</v>
      </c>
      <c r="O31" s="158">
        <v>621.7506</v>
      </c>
      <c r="P31" s="179">
        <f t="shared" si="0"/>
        <v>1592.4294</v>
      </c>
    </row>
    <row r="32" spans="1:16" ht="12.75">
      <c r="A32" s="52">
        <f>A30+1</f>
        <v>20</v>
      </c>
      <c r="B32" s="61" t="s">
        <v>78</v>
      </c>
      <c r="C32" s="98">
        <v>38</v>
      </c>
      <c r="D32" s="155">
        <v>0</v>
      </c>
      <c r="E32" s="158">
        <v>0</v>
      </c>
      <c r="F32" s="165">
        <v>0</v>
      </c>
      <c r="G32" s="155">
        <v>0</v>
      </c>
      <c r="H32" s="155">
        <v>107.2368</v>
      </c>
      <c r="I32" s="155">
        <v>238.4208</v>
      </c>
      <c r="J32" s="155">
        <v>213.6168</v>
      </c>
      <c r="K32" s="155">
        <v>224.0928</v>
      </c>
      <c r="L32" s="158">
        <v>152.2719</v>
      </c>
      <c r="M32" s="155">
        <v>0</v>
      </c>
      <c r="N32" s="155">
        <v>0</v>
      </c>
      <c r="O32" s="158">
        <v>0</v>
      </c>
      <c r="P32" s="179">
        <f t="shared" si="0"/>
        <v>935.6391</v>
      </c>
    </row>
    <row r="33" spans="1:16" ht="12.75">
      <c r="A33" s="52">
        <f t="shared" si="1"/>
        <v>21</v>
      </c>
      <c r="B33" s="61" t="s">
        <v>10</v>
      </c>
      <c r="C33" s="98">
        <v>40</v>
      </c>
      <c r="D33" s="155">
        <v>654.8856</v>
      </c>
      <c r="E33" s="158">
        <v>553.0512</v>
      </c>
      <c r="F33" s="165">
        <v>472.3416</v>
      </c>
      <c r="G33" s="155">
        <v>333.5112</v>
      </c>
      <c r="H33" s="155">
        <v>189.3816</v>
      </c>
      <c r="I33" s="155">
        <v>127.2576</v>
      </c>
      <c r="J33" s="155">
        <v>128.616</v>
      </c>
      <c r="K33" s="155">
        <v>114.8616</v>
      </c>
      <c r="L33" s="158">
        <v>167.3736</v>
      </c>
      <c r="M33" s="155">
        <v>343.2576</v>
      </c>
      <c r="N33" s="155">
        <v>396.9288</v>
      </c>
      <c r="O33" s="158">
        <v>533.5656</v>
      </c>
      <c r="P33" s="179">
        <f t="shared" si="0"/>
        <v>4015.0319999999997</v>
      </c>
    </row>
    <row r="34" spans="1:16" ht="12.75">
      <c r="A34" s="52">
        <f t="shared" si="1"/>
        <v>22</v>
      </c>
      <c r="B34" s="61" t="s">
        <v>8</v>
      </c>
      <c r="C34" s="98">
        <v>42</v>
      </c>
      <c r="D34" s="155">
        <v>532.2</v>
      </c>
      <c r="E34" s="158">
        <v>446.2944</v>
      </c>
      <c r="F34" s="165">
        <v>378.9936</v>
      </c>
      <c r="G34" s="155">
        <v>255.7344</v>
      </c>
      <c r="H34" s="155">
        <v>139.1376</v>
      </c>
      <c r="I34" s="155">
        <v>100.8096</v>
      </c>
      <c r="J34" s="155">
        <v>50.5488</v>
      </c>
      <c r="K34" s="155">
        <v>74.256</v>
      </c>
      <c r="L34" s="158">
        <v>636.2448</v>
      </c>
      <c r="M34" s="155">
        <v>0</v>
      </c>
      <c r="N34" s="155">
        <v>246</v>
      </c>
      <c r="O34" s="158">
        <v>515.5296</v>
      </c>
      <c r="P34" s="179">
        <f t="shared" si="0"/>
        <v>3375.7488000000003</v>
      </c>
    </row>
    <row r="35" spans="1:16" ht="12.75">
      <c r="A35" s="52">
        <f t="shared" si="1"/>
        <v>23</v>
      </c>
      <c r="B35" s="61" t="s">
        <v>80</v>
      </c>
      <c r="C35" s="98">
        <v>46</v>
      </c>
      <c r="D35" s="155">
        <v>50.5512</v>
      </c>
      <c r="E35" s="158">
        <v>40.8984</v>
      </c>
      <c r="F35" s="165">
        <v>39.072</v>
      </c>
      <c r="G35" s="155">
        <v>26.3712</v>
      </c>
      <c r="H35" s="155">
        <v>13.3512</v>
      </c>
      <c r="I35" s="155">
        <v>8.712</v>
      </c>
      <c r="J35" s="155">
        <v>8.7816</v>
      </c>
      <c r="K35" s="155">
        <v>9.4632</v>
      </c>
      <c r="L35" s="158">
        <v>17.6376</v>
      </c>
      <c r="M35" s="155">
        <v>29.4024</v>
      </c>
      <c r="N35" s="155">
        <v>33.4824</v>
      </c>
      <c r="O35" s="158">
        <v>40.104</v>
      </c>
      <c r="P35" s="179">
        <f t="shared" si="0"/>
        <v>317.8272</v>
      </c>
    </row>
    <row r="36" spans="1:16" ht="12.75">
      <c r="A36" s="52">
        <f t="shared" si="1"/>
        <v>24</v>
      </c>
      <c r="B36" s="61" t="s">
        <v>81</v>
      </c>
      <c r="C36" s="98">
        <v>48</v>
      </c>
      <c r="D36" s="155">
        <v>87.12</v>
      </c>
      <c r="E36" s="158">
        <v>70.614</v>
      </c>
      <c r="F36" s="165">
        <v>60.4368</v>
      </c>
      <c r="G36" s="155">
        <v>54.8298</v>
      </c>
      <c r="H36" s="155">
        <v>22.2246</v>
      </c>
      <c r="I36" s="155">
        <v>14.8482</v>
      </c>
      <c r="J36" s="155">
        <v>14.3226</v>
      </c>
      <c r="K36" s="155">
        <v>13.887</v>
      </c>
      <c r="L36" s="158">
        <v>20.5038</v>
      </c>
      <c r="M36" s="155">
        <v>29.2482</v>
      </c>
      <c r="N36" s="155">
        <v>25.9776</v>
      </c>
      <c r="O36" s="158">
        <v>42.7842</v>
      </c>
      <c r="P36" s="179">
        <f t="shared" si="0"/>
        <v>456.7968000000001</v>
      </c>
    </row>
    <row r="37" spans="1:16" ht="12.75">
      <c r="A37" s="52">
        <f t="shared" si="1"/>
        <v>25</v>
      </c>
      <c r="B37" s="61" t="s">
        <v>42</v>
      </c>
      <c r="C37" s="98">
        <v>52</v>
      </c>
      <c r="D37" s="155">
        <v>547.848</v>
      </c>
      <c r="E37" s="158">
        <v>515.1792</v>
      </c>
      <c r="F37" s="165">
        <v>519.5184</v>
      </c>
      <c r="G37" s="155">
        <v>489.9696</v>
      </c>
      <c r="H37" s="155">
        <v>453.4416</v>
      </c>
      <c r="I37" s="155">
        <v>306.2976</v>
      </c>
      <c r="J37" s="155">
        <v>393.24</v>
      </c>
      <c r="K37" s="155">
        <v>386.2416</v>
      </c>
      <c r="L37" s="158">
        <v>438.0864</v>
      </c>
      <c r="M37" s="155">
        <v>525.096</v>
      </c>
      <c r="N37" s="155">
        <v>466.0704</v>
      </c>
      <c r="O37" s="158">
        <v>495.2208</v>
      </c>
      <c r="P37" s="179">
        <f t="shared" si="0"/>
        <v>5536.209599999999</v>
      </c>
    </row>
    <row r="38" spans="1:16" ht="12.75">
      <c r="A38" s="52">
        <f t="shared" si="1"/>
        <v>26</v>
      </c>
      <c r="B38" s="61" t="s">
        <v>9</v>
      </c>
      <c r="C38" s="98">
        <v>58</v>
      </c>
      <c r="D38" s="155">
        <v>37.0287</v>
      </c>
      <c r="E38" s="158">
        <v>32.4126</v>
      </c>
      <c r="F38" s="165">
        <v>27.5958</v>
      </c>
      <c r="G38" s="155">
        <v>23.9085</v>
      </c>
      <c r="H38" s="155">
        <v>19.6623</v>
      </c>
      <c r="I38" s="155">
        <v>17.6715</v>
      </c>
      <c r="J38" s="155">
        <v>21.3417</v>
      </c>
      <c r="K38" s="155">
        <v>21.4857</v>
      </c>
      <c r="L38" s="158">
        <v>21.4551</v>
      </c>
      <c r="M38" s="155">
        <v>27.6606</v>
      </c>
      <c r="N38" s="155">
        <v>29.1789</v>
      </c>
      <c r="O38" s="158">
        <v>32.337</v>
      </c>
      <c r="P38" s="179">
        <f t="shared" si="0"/>
        <v>311.7384</v>
      </c>
    </row>
    <row r="39" spans="1:16" ht="12.75">
      <c r="A39" s="52">
        <f t="shared" si="1"/>
        <v>27</v>
      </c>
      <c r="B39" s="61" t="s">
        <v>114</v>
      </c>
      <c r="C39" s="98">
        <v>60</v>
      </c>
      <c r="D39" s="155">
        <v>2.8434</v>
      </c>
      <c r="E39" s="158">
        <v>2.643</v>
      </c>
      <c r="F39" s="165">
        <v>2.6742</v>
      </c>
      <c r="G39" s="155">
        <v>2.2572</v>
      </c>
      <c r="H39" s="155">
        <v>2.5398</v>
      </c>
      <c r="I39" s="155">
        <v>2.4606</v>
      </c>
      <c r="J39" s="155">
        <v>2.4618</v>
      </c>
      <c r="K39" s="155">
        <v>2.4426</v>
      </c>
      <c r="L39" s="158">
        <v>2.4066</v>
      </c>
      <c r="M39" s="155">
        <v>4.8882</v>
      </c>
      <c r="N39" s="155">
        <v>3.9966</v>
      </c>
      <c r="O39" s="158">
        <v>3.6132</v>
      </c>
      <c r="P39" s="179">
        <f t="shared" si="0"/>
        <v>35.2272</v>
      </c>
    </row>
    <row r="40" spans="1:16" ht="13.5" thickBot="1">
      <c r="A40" s="52"/>
      <c r="B40" s="57" t="s">
        <v>2</v>
      </c>
      <c r="C40" s="52"/>
      <c r="D40" s="156">
        <f aca="true" t="shared" si="2" ref="D40:J40">SUM(D5:D39)</f>
        <v>18651.152400000006</v>
      </c>
      <c r="E40" s="156">
        <f t="shared" si="2"/>
        <v>15256.174200000003</v>
      </c>
      <c r="F40" s="156">
        <f t="shared" si="2"/>
        <v>14046.086399999998</v>
      </c>
      <c r="G40" s="156">
        <f t="shared" si="2"/>
        <v>11266.449299999998</v>
      </c>
      <c r="H40" s="156">
        <f t="shared" si="2"/>
        <v>8284.0887</v>
      </c>
      <c r="I40" s="156">
        <f t="shared" si="2"/>
        <v>6653.6795999999995</v>
      </c>
      <c r="J40" s="156">
        <f t="shared" si="2"/>
        <v>6379.052399999999</v>
      </c>
      <c r="K40" s="156">
        <f>SUM(K5:K39)</f>
        <v>7073.427000000002</v>
      </c>
      <c r="L40" s="159">
        <f>SUM(L5:L39)</f>
        <v>8546.4345</v>
      </c>
      <c r="M40" s="156">
        <f>SUM(M5:M39)</f>
        <v>11477.112599999997</v>
      </c>
      <c r="N40" s="156">
        <f>SUM(N5:N39)</f>
        <v>12404.247800000006</v>
      </c>
      <c r="O40" s="159">
        <f>SUM(O5:O39)</f>
        <v>15532.130599999995</v>
      </c>
      <c r="P40" s="156">
        <f>SUM(D40:O40)</f>
        <v>135570.0355</v>
      </c>
    </row>
    <row r="41" spans="1:16" ht="12.75">
      <c r="A41" s="52"/>
      <c r="B41" s="52" t="s">
        <v>47</v>
      </c>
      <c r="C41" s="52"/>
      <c r="D41" s="167">
        <f>D40/97.48*2.52</f>
        <v>482.1594588428397</v>
      </c>
      <c r="E41" s="167">
        <f aca="true" t="shared" si="3" ref="E41:J41">E40/97.48*2.52</f>
        <v>394.39432687730823</v>
      </c>
      <c r="F41" s="167">
        <f t="shared" si="3"/>
        <v>363.1117945014361</v>
      </c>
      <c r="G41" s="167">
        <f t="shared" si="3"/>
        <v>291.2541263438654</v>
      </c>
      <c r="H41" s="167">
        <f t="shared" si="3"/>
        <v>214.15576040213378</v>
      </c>
      <c r="I41" s="167">
        <f t="shared" si="3"/>
        <v>172.00731013541235</v>
      </c>
      <c r="J41" s="167">
        <f t="shared" si="3"/>
        <v>164.90779696347965</v>
      </c>
      <c r="K41" s="167">
        <f aca="true" t="shared" si="4" ref="K41:P41">K40/97.48*2.52</f>
        <v>182.8583918752565</v>
      </c>
      <c r="L41" s="167">
        <f t="shared" si="4"/>
        <v>220.93778149363968</v>
      </c>
      <c r="M41" s="167">
        <f t="shared" si="4"/>
        <v>296.7000795240048</v>
      </c>
      <c r="N41" s="168">
        <f t="shared" si="4"/>
        <v>320.6678750102587</v>
      </c>
      <c r="O41" s="168">
        <f t="shared" si="4"/>
        <v>401.52820180549844</v>
      </c>
      <c r="P41" s="168">
        <f t="shared" si="4"/>
        <v>3504.6829037751336</v>
      </c>
    </row>
    <row r="42" spans="1:16" ht="13.5" thickBot="1">
      <c r="A42" s="52"/>
      <c r="B42" s="52" t="s">
        <v>46</v>
      </c>
      <c r="C42" s="52"/>
      <c r="D42" s="169">
        <v>2.52</v>
      </c>
      <c r="E42" s="170">
        <v>2.52</v>
      </c>
      <c r="F42" s="170">
        <v>2.52</v>
      </c>
      <c r="G42" s="170">
        <v>2.52</v>
      </c>
      <c r="H42" s="170">
        <v>2.52</v>
      </c>
      <c r="I42" s="171">
        <v>2.52</v>
      </c>
      <c r="J42" s="171">
        <v>2.52</v>
      </c>
      <c r="K42" s="172">
        <v>2.52</v>
      </c>
      <c r="L42" s="172">
        <v>2.52</v>
      </c>
      <c r="M42" s="170">
        <v>2.52</v>
      </c>
      <c r="N42" s="170">
        <v>2.52</v>
      </c>
      <c r="O42" s="170">
        <v>2.52</v>
      </c>
      <c r="P42" s="170">
        <v>2.52</v>
      </c>
    </row>
    <row r="43" spans="1:16" ht="13.5" thickBot="1">
      <c r="A43" s="52"/>
      <c r="B43" s="52" t="s">
        <v>45</v>
      </c>
      <c r="C43" s="61"/>
      <c r="D43" s="173">
        <f aca="true" t="shared" si="5" ref="D43:P43">D40+D41</f>
        <v>19133.311858842844</v>
      </c>
      <c r="E43" s="174">
        <f t="shared" si="5"/>
        <v>15650.568526877312</v>
      </c>
      <c r="F43" s="174">
        <f t="shared" si="5"/>
        <v>14409.198194501434</v>
      </c>
      <c r="G43" s="174">
        <f t="shared" si="5"/>
        <v>11557.703426343864</v>
      </c>
      <c r="H43" s="174">
        <f t="shared" si="5"/>
        <v>8498.244460402135</v>
      </c>
      <c r="I43" s="174">
        <f t="shared" si="5"/>
        <v>6825.686910135411</v>
      </c>
      <c r="J43" s="175">
        <f t="shared" si="5"/>
        <v>6543.960196963479</v>
      </c>
      <c r="K43" s="156">
        <f t="shared" si="5"/>
        <v>7256.285391875259</v>
      </c>
      <c r="L43" s="156">
        <f t="shared" si="5"/>
        <v>8767.37228149364</v>
      </c>
      <c r="M43" s="176">
        <f t="shared" si="5"/>
        <v>11773.812679524002</v>
      </c>
      <c r="N43" s="174">
        <f t="shared" si="5"/>
        <v>12724.915675010265</v>
      </c>
      <c r="O43" s="174">
        <f t="shared" si="5"/>
        <v>15933.658801805494</v>
      </c>
      <c r="P43" s="177">
        <f t="shared" si="5"/>
        <v>139074.71840377513</v>
      </c>
    </row>
    <row r="44" spans="1:41" ht="12.75">
      <c r="A44" s="10"/>
      <c r="B44" s="10"/>
      <c r="C44" s="43"/>
      <c r="D44" s="10"/>
      <c r="E44" s="10"/>
      <c r="F44" s="10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10"/>
      <c r="B45" s="10"/>
      <c r="C45" s="43"/>
      <c r="D45" s="10"/>
      <c r="E45" s="9"/>
      <c r="F45" s="9"/>
      <c r="G45" s="9"/>
      <c r="H45" s="9" t="s">
        <v>66</v>
      </c>
      <c r="I45" s="9"/>
      <c r="J45" s="9"/>
      <c r="K45" s="10"/>
      <c r="L45" s="10"/>
      <c r="M45" s="10"/>
      <c r="N45" s="10"/>
      <c r="O45" s="10"/>
      <c r="P45" s="1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>
      <c r="A46" s="10"/>
      <c r="B46" s="10"/>
      <c r="C46" s="43"/>
      <c r="D46" s="10"/>
      <c r="E46" s="9"/>
      <c r="F46" s="9"/>
      <c r="G46" s="9"/>
      <c r="H46" s="9"/>
      <c r="I46" s="9"/>
      <c r="J46" s="9"/>
      <c r="K46" s="10"/>
      <c r="L46" s="10"/>
      <c r="M46" s="10"/>
      <c r="N46" s="10"/>
      <c r="O46" s="10"/>
      <c r="P46" s="1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>
      <c r="A47" s="10"/>
      <c r="B47" s="10"/>
      <c r="C47" s="43"/>
      <c r="D47" s="10"/>
      <c r="E47" s="9"/>
      <c r="F47" s="9"/>
      <c r="G47" s="9"/>
      <c r="H47" s="9"/>
      <c r="I47" s="9"/>
      <c r="J47" s="9"/>
      <c r="K47" s="10"/>
      <c r="L47" s="10"/>
      <c r="M47" s="10"/>
      <c r="N47" s="10"/>
      <c r="O47" s="10"/>
      <c r="P47" s="1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10"/>
      <c r="B48" s="10"/>
      <c r="C48" s="43"/>
      <c r="D48" s="10"/>
      <c r="E48" s="9"/>
      <c r="F48" s="9"/>
      <c r="G48" s="9"/>
      <c r="H48" s="9"/>
      <c r="I48" s="9"/>
      <c r="J48" s="9"/>
      <c r="K48" s="10"/>
      <c r="L48" s="10"/>
      <c r="M48" s="10"/>
      <c r="N48" s="10"/>
      <c r="O48" s="10"/>
      <c r="P48" s="1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10"/>
      <c r="B49" s="10"/>
      <c r="C49" s="43"/>
      <c r="D49" s="10"/>
      <c r="E49" s="9"/>
      <c r="F49" s="9"/>
      <c r="G49" s="9"/>
      <c r="H49" s="9"/>
      <c r="I49" s="9"/>
      <c r="J49" s="9"/>
      <c r="K49" s="10"/>
      <c r="L49" s="10"/>
      <c r="M49" s="10"/>
      <c r="N49" s="10"/>
      <c r="O49" s="10"/>
      <c r="P49" s="1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6" sqref="K6"/>
    </sheetView>
  </sheetViews>
  <sheetFormatPr defaultColWidth="9.00390625" defaultRowHeight="12.75"/>
  <cols>
    <col min="1" max="1" width="3.25390625" style="0" customWidth="1"/>
    <col min="2" max="2" width="26.125" style="0" customWidth="1"/>
    <col min="3" max="3" width="4.00390625" style="0" customWidth="1"/>
    <col min="4" max="4" width="10.625" style="0" customWidth="1"/>
    <col min="5" max="5" width="11.375" style="0" customWidth="1"/>
    <col min="6" max="6" width="11.75390625" style="0" customWidth="1"/>
    <col min="7" max="7" width="10.25390625" style="0" customWidth="1"/>
    <col min="8" max="8" width="12.625" style="0" customWidth="1"/>
    <col min="9" max="9" width="10.875" style="0" customWidth="1"/>
    <col min="10" max="10" width="9.25390625" style="0" customWidth="1"/>
    <col min="11" max="11" width="9.75390625" style="0" customWidth="1"/>
    <col min="12" max="12" width="11.00390625" style="0" customWidth="1"/>
    <col min="13" max="13" width="10.375" style="0" bestFit="1" customWidth="1"/>
    <col min="14" max="14" width="11.00390625" style="0" customWidth="1"/>
    <col min="15" max="15" width="10.875" style="0" customWidth="1"/>
  </cols>
  <sheetData>
    <row r="1" spans="2:8" ht="12.75">
      <c r="B1" s="15" t="s">
        <v>88</v>
      </c>
      <c r="C1" s="63"/>
      <c r="D1" s="15"/>
      <c r="E1" s="15"/>
      <c r="F1" s="15"/>
      <c r="G1" s="15"/>
      <c r="H1" s="15"/>
    </row>
    <row r="2" spans="2:8" ht="12.75">
      <c r="B2" s="15"/>
      <c r="C2" s="63"/>
      <c r="D2" s="15"/>
      <c r="E2" s="15"/>
      <c r="F2" s="15"/>
      <c r="G2" s="15"/>
      <c r="H2" s="15"/>
    </row>
    <row r="3" spans="1:16" ht="12.75">
      <c r="A3" s="21"/>
      <c r="B3" s="65"/>
      <c r="C3" s="65"/>
      <c r="D3" s="65"/>
      <c r="E3" s="36" t="s">
        <v>91</v>
      </c>
      <c r="F3" s="36"/>
      <c r="G3" s="38"/>
      <c r="H3" s="38"/>
      <c r="I3" s="38"/>
      <c r="J3" s="38"/>
      <c r="K3" s="38"/>
      <c r="L3" s="38"/>
      <c r="M3" s="38"/>
      <c r="N3" s="38"/>
      <c r="O3" s="37"/>
      <c r="P3" s="106" t="s">
        <v>90</v>
      </c>
    </row>
    <row r="4" spans="1:46" ht="15">
      <c r="A4" s="29" t="s">
        <v>0</v>
      </c>
      <c r="B4" s="66" t="s">
        <v>13</v>
      </c>
      <c r="C4" s="105" t="s">
        <v>0</v>
      </c>
      <c r="D4" s="105"/>
      <c r="E4" s="108"/>
      <c r="F4" s="108"/>
      <c r="G4" s="108"/>
      <c r="H4" s="109"/>
      <c r="I4" s="108"/>
      <c r="J4" s="109"/>
      <c r="K4" s="108"/>
      <c r="L4" s="109"/>
      <c r="M4" s="108"/>
      <c r="N4" s="109"/>
      <c r="O4" s="110"/>
      <c r="P4" s="107" t="s">
        <v>89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>
      <c r="A5" s="30" t="s">
        <v>1</v>
      </c>
      <c r="B5" s="3"/>
      <c r="C5" s="23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6" t="s">
        <v>19</v>
      </c>
      <c r="I5" s="12" t="s">
        <v>20</v>
      </c>
      <c r="J5" s="16" t="s">
        <v>34</v>
      </c>
      <c r="K5" s="12" t="s">
        <v>21</v>
      </c>
      <c r="L5" s="16" t="s">
        <v>22</v>
      </c>
      <c r="M5" s="12" t="s">
        <v>23</v>
      </c>
      <c r="N5" s="26" t="s">
        <v>24</v>
      </c>
      <c r="O5" s="15" t="s">
        <v>25</v>
      </c>
      <c r="P5" s="104"/>
      <c r="Q5" s="2"/>
      <c r="R5" s="32"/>
      <c r="S5" s="32"/>
      <c r="T5" s="3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2.75" customHeight="1">
      <c r="A6" s="5">
        <v>1</v>
      </c>
      <c r="B6" s="24" t="s">
        <v>11</v>
      </c>
      <c r="C6" s="111" t="s">
        <v>79</v>
      </c>
      <c r="D6" s="100">
        <v>120.708</v>
      </c>
      <c r="E6" s="100">
        <v>174.6</v>
      </c>
      <c r="F6" s="101">
        <v>125.55</v>
      </c>
      <c r="G6" s="101">
        <v>81.036</v>
      </c>
      <c r="H6" s="118">
        <v>39.942</v>
      </c>
      <c r="I6" s="101">
        <v>0</v>
      </c>
      <c r="J6" s="100">
        <v>0</v>
      </c>
      <c r="K6" s="100">
        <v>0</v>
      </c>
      <c r="L6" s="117">
        <v>0</v>
      </c>
      <c r="M6" s="117">
        <v>0</v>
      </c>
      <c r="N6" s="117">
        <v>0</v>
      </c>
      <c r="O6" s="117">
        <v>0</v>
      </c>
      <c r="P6" s="140"/>
      <c r="Q6" s="2"/>
      <c r="R6" s="32"/>
      <c r="S6" s="32"/>
      <c r="T6" s="3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 customHeight="1">
      <c r="A7" s="5"/>
      <c r="B7" s="24" t="s">
        <v>11</v>
      </c>
      <c r="C7" s="111">
        <v>12</v>
      </c>
      <c r="D7" s="100">
        <v>0</v>
      </c>
      <c r="E7" s="100">
        <v>0</v>
      </c>
      <c r="F7" s="101">
        <v>0</v>
      </c>
      <c r="G7" s="101">
        <v>0</v>
      </c>
      <c r="H7" s="118">
        <v>74.5776</v>
      </c>
      <c r="I7" s="101">
        <v>18.8736</v>
      </c>
      <c r="J7" s="100">
        <v>182.1024</v>
      </c>
      <c r="K7" s="100">
        <v>167.9328</v>
      </c>
      <c r="L7" s="91"/>
      <c r="M7" s="117"/>
      <c r="N7" s="141"/>
      <c r="O7" s="142"/>
      <c r="P7" s="140"/>
      <c r="Q7" s="2"/>
      <c r="R7" s="32"/>
      <c r="S7" s="32"/>
      <c r="T7" s="3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4">
        <v>2</v>
      </c>
      <c r="B8" s="24" t="s">
        <v>4</v>
      </c>
      <c r="C8" s="60" t="s">
        <v>100</v>
      </c>
      <c r="D8" s="71">
        <v>1733.04</v>
      </c>
      <c r="E8" s="71">
        <v>1742.76</v>
      </c>
      <c r="F8" s="67">
        <v>1528.08</v>
      </c>
      <c r="G8" s="71">
        <v>1564.68</v>
      </c>
      <c r="H8" s="67">
        <v>1188.24</v>
      </c>
      <c r="I8" s="101">
        <v>0</v>
      </c>
      <c r="J8" s="100">
        <v>0</v>
      </c>
      <c r="K8" s="100">
        <v>0</v>
      </c>
      <c r="L8" s="117">
        <v>0</v>
      </c>
      <c r="M8" s="117">
        <v>0</v>
      </c>
      <c r="N8" s="117">
        <v>0</v>
      </c>
      <c r="O8" s="117">
        <v>0</v>
      </c>
      <c r="P8" s="14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16" ht="12.75">
      <c r="A9" s="4"/>
      <c r="B9" s="7" t="s">
        <v>4</v>
      </c>
      <c r="C9" s="60">
        <v>30</v>
      </c>
      <c r="D9" s="71">
        <v>2969.064</v>
      </c>
      <c r="E9" s="71">
        <v>2122.644</v>
      </c>
      <c r="F9" s="67">
        <v>2273.4</v>
      </c>
      <c r="G9" s="67">
        <v>1758.528</v>
      </c>
      <c r="H9" s="67">
        <v>798.744</v>
      </c>
      <c r="I9" s="101">
        <v>779.436</v>
      </c>
      <c r="J9" s="100">
        <v>962.292</v>
      </c>
      <c r="K9" s="100">
        <v>1277.04</v>
      </c>
      <c r="L9" s="91"/>
      <c r="M9" s="144"/>
      <c r="N9" s="139"/>
      <c r="O9" s="144"/>
      <c r="P9" s="145"/>
    </row>
    <row r="10" spans="1:16" ht="12.75">
      <c r="A10" s="4"/>
      <c r="B10" s="7" t="s">
        <v>4</v>
      </c>
      <c r="C10" s="60">
        <v>24</v>
      </c>
      <c r="D10" s="101">
        <v>0</v>
      </c>
      <c r="E10" s="101">
        <v>0</v>
      </c>
      <c r="F10" s="101">
        <v>0</v>
      </c>
      <c r="G10" s="101">
        <v>0</v>
      </c>
      <c r="H10" s="67">
        <v>300.672</v>
      </c>
      <c r="I10" s="101">
        <v>996.804</v>
      </c>
      <c r="J10" s="100">
        <v>668.628</v>
      </c>
      <c r="K10" s="100">
        <v>706.9968</v>
      </c>
      <c r="L10" s="91"/>
      <c r="M10" s="144"/>
      <c r="N10" s="139"/>
      <c r="O10" s="144"/>
      <c r="P10" s="145"/>
    </row>
    <row r="11" spans="1:16" ht="12.75">
      <c r="A11" s="4">
        <v>3</v>
      </c>
      <c r="B11" s="7" t="s">
        <v>3</v>
      </c>
      <c r="C11" s="60">
        <v>3</v>
      </c>
      <c r="D11" s="113">
        <v>176.652</v>
      </c>
      <c r="E11" s="114">
        <v>123.156</v>
      </c>
      <c r="F11" s="67">
        <v>116.028</v>
      </c>
      <c r="G11" s="67">
        <v>64.728</v>
      </c>
      <c r="H11" s="67">
        <v>16.308</v>
      </c>
      <c r="I11" s="101">
        <v>0</v>
      </c>
      <c r="J11" s="100">
        <v>0</v>
      </c>
      <c r="K11" s="100">
        <v>0</v>
      </c>
      <c r="L11" s="117">
        <v>0</v>
      </c>
      <c r="M11" s="117">
        <v>0</v>
      </c>
      <c r="N11" s="117">
        <v>0</v>
      </c>
      <c r="O11" s="117">
        <v>0</v>
      </c>
      <c r="P11" s="145"/>
    </row>
    <row r="12" spans="1:16" ht="12.75">
      <c r="A12" s="4"/>
      <c r="B12" s="7" t="s">
        <v>3</v>
      </c>
      <c r="C12" s="60">
        <v>44</v>
      </c>
      <c r="D12" s="101">
        <v>0</v>
      </c>
      <c r="E12" s="101">
        <v>0</v>
      </c>
      <c r="F12" s="101">
        <v>0</v>
      </c>
      <c r="G12" s="101">
        <v>0</v>
      </c>
      <c r="H12" s="67">
        <v>51.2784</v>
      </c>
      <c r="I12" s="101">
        <v>113.1168</v>
      </c>
      <c r="J12" s="100">
        <v>56.8752</v>
      </c>
      <c r="K12" s="100">
        <v>66.2208</v>
      </c>
      <c r="L12" s="91"/>
      <c r="M12" s="144"/>
      <c r="N12" s="139"/>
      <c r="O12" s="144"/>
      <c r="P12" s="145"/>
    </row>
    <row r="13" spans="1:16" ht="12.75">
      <c r="A13" s="4">
        <f>A11+1</f>
        <v>4</v>
      </c>
      <c r="B13" s="7" t="s">
        <v>98</v>
      </c>
      <c r="C13" s="60" t="s">
        <v>68</v>
      </c>
      <c r="D13" s="113">
        <v>224.328</v>
      </c>
      <c r="E13" s="114">
        <v>172.608</v>
      </c>
      <c r="F13" s="67">
        <v>163.704</v>
      </c>
      <c r="G13" s="67">
        <v>124.104</v>
      </c>
      <c r="H13" s="67">
        <v>30.96</v>
      </c>
      <c r="I13" s="101">
        <v>0</v>
      </c>
      <c r="J13" s="100">
        <v>0</v>
      </c>
      <c r="K13" s="100">
        <v>0</v>
      </c>
      <c r="L13" s="117">
        <v>0</v>
      </c>
      <c r="M13" s="117">
        <v>0</v>
      </c>
      <c r="N13" s="117">
        <v>0</v>
      </c>
      <c r="O13" s="117">
        <v>0</v>
      </c>
      <c r="P13" s="145"/>
    </row>
    <row r="14" spans="1:16" ht="12.75">
      <c r="A14" s="4"/>
      <c r="B14" s="7" t="s">
        <v>99</v>
      </c>
      <c r="C14" s="60">
        <v>4</v>
      </c>
      <c r="D14" s="101">
        <v>0</v>
      </c>
      <c r="E14" s="101">
        <v>0</v>
      </c>
      <c r="F14" s="101">
        <v>0</v>
      </c>
      <c r="G14" s="101">
        <v>0</v>
      </c>
      <c r="H14" s="67">
        <v>18.0072</v>
      </c>
      <c r="I14" s="101">
        <v>29.0394</v>
      </c>
      <c r="J14" s="100">
        <v>25.7886</v>
      </c>
      <c r="K14" s="100">
        <v>24.939</v>
      </c>
      <c r="L14" s="91"/>
      <c r="M14" s="144"/>
      <c r="N14" s="139"/>
      <c r="O14" s="144"/>
      <c r="P14" s="145"/>
    </row>
    <row r="15" spans="1:16" ht="12.75">
      <c r="A15" s="4"/>
      <c r="B15" s="7" t="s">
        <v>57</v>
      </c>
      <c r="C15" s="60">
        <v>5</v>
      </c>
      <c r="D15" s="71">
        <v>1091.52</v>
      </c>
      <c r="E15" s="71">
        <v>849.6</v>
      </c>
      <c r="F15" s="67">
        <v>532.08</v>
      </c>
      <c r="G15" s="67">
        <v>0.576</v>
      </c>
      <c r="H15" s="67">
        <v>0</v>
      </c>
      <c r="I15" s="101">
        <v>0</v>
      </c>
      <c r="J15" s="100">
        <v>0</v>
      </c>
      <c r="K15" s="100">
        <v>0</v>
      </c>
      <c r="L15" s="117">
        <v>0</v>
      </c>
      <c r="M15" s="117">
        <v>0</v>
      </c>
      <c r="N15" s="117">
        <v>0</v>
      </c>
      <c r="O15" s="117">
        <v>0</v>
      </c>
      <c r="P15" s="145"/>
    </row>
    <row r="16" spans="1:16" ht="12.75">
      <c r="A16" s="4">
        <f>A13+1</f>
        <v>5</v>
      </c>
      <c r="B16" s="7" t="s">
        <v>57</v>
      </c>
      <c r="C16" s="60">
        <v>22</v>
      </c>
      <c r="D16" s="71">
        <v>152.8704</v>
      </c>
      <c r="E16" s="101">
        <v>144.9768</v>
      </c>
      <c r="F16" s="67">
        <v>409.4808</v>
      </c>
      <c r="G16" s="67">
        <v>736.7304</v>
      </c>
      <c r="H16" s="67">
        <v>430.8552</v>
      </c>
      <c r="I16" s="101">
        <v>0</v>
      </c>
      <c r="J16" s="100">
        <v>99.3624</v>
      </c>
      <c r="K16" s="100">
        <v>55.032</v>
      </c>
      <c r="L16" s="91"/>
      <c r="M16" s="144"/>
      <c r="N16" s="139"/>
      <c r="O16" s="144"/>
      <c r="P16" s="145"/>
    </row>
    <row r="17" spans="1:16" ht="12.75">
      <c r="A17" s="4"/>
      <c r="B17" s="7" t="s">
        <v>57</v>
      </c>
      <c r="C17" s="60">
        <v>2</v>
      </c>
      <c r="D17" s="101">
        <v>0</v>
      </c>
      <c r="E17" s="101">
        <v>0</v>
      </c>
      <c r="F17" s="101">
        <v>0</v>
      </c>
      <c r="G17" s="101">
        <v>0</v>
      </c>
      <c r="H17" s="67">
        <v>115.9488</v>
      </c>
      <c r="I17" s="101">
        <v>426.7872</v>
      </c>
      <c r="J17" s="100">
        <v>274.752</v>
      </c>
      <c r="K17" s="100">
        <v>357.7608</v>
      </c>
      <c r="L17" s="91"/>
      <c r="M17" s="144"/>
      <c r="N17" s="139"/>
      <c r="O17" s="144"/>
      <c r="P17" s="145"/>
    </row>
    <row r="18" spans="1:16" ht="12.75">
      <c r="A18" s="4">
        <f>A16+1</f>
        <v>6</v>
      </c>
      <c r="B18" s="7" t="s">
        <v>37</v>
      </c>
      <c r="C18" s="60" t="s">
        <v>69</v>
      </c>
      <c r="D18" s="71">
        <v>972</v>
      </c>
      <c r="E18" s="71">
        <v>814.68</v>
      </c>
      <c r="F18" s="67">
        <v>732.96</v>
      </c>
      <c r="G18" s="67">
        <v>357.48</v>
      </c>
      <c r="H18" s="67">
        <v>140.184</v>
      </c>
      <c r="I18" s="101">
        <v>0</v>
      </c>
      <c r="J18" s="100">
        <v>0</v>
      </c>
      <c r="K18" s="100">
        <v>0</v>
      </c>
      <c r="L18" s="117">
        <v>0</v>
      </c>
      <c r="M18" s="117">
        <v>0</v>
      </c>
      <c r="N18" s="117">
        <v>0</v>
      </c>
      <c r="O18" s="117">
        <v>0</v>
      </c>
      <c r="P18" s="145"/>
    </row>
    <row r="19" spans="1:16" ht="12.75">
      <c r="A19" s="4">
        <v>7</v>
      </c>
      <c r="B19" s="7" t="s">
        <v>36</v>
      </c>
      <c r="C19" s="60">
        <v>7</v>
      </c>
      <c r="D19" s="71">
        <v>398.304</v>
      </c>
      <c r="E19" s="71">
        <v>305.28</v>
      </c>
      <c r="F19" s="67">
        <v>206.88</v>
      </c>
      <c r="G19" s="67">
        <v>139.872</v>
      </c>
      <c r="H19" s="67">
        <v>47.088</v>
      </c>
      <c r="I19" s="101">
        <v>0</v>
      </c>
      <c r="J19" s="100">
        <v>0</v>
      </c>
      <c r="K19" s="100">
        <v>0</v>
      </c>
      <c r="L19" s="117">
        <v>0</v>
      </c>
      <c r="M19" s="117">
        <v>0</v>
      </c>
      <c r="N19" s="117">
        <v>0</v>
      </c>
      <c r="O19" s="117">
        <v>0</v>
      </c>
      <c r="P19" s="145"/>
    </row>
    <row r="20" spans="1:16" ht="12.75">
      <c r="A20" s="4"/>
      <c r="B20" s="7" t="s">
        <v>36</v>
      </c>
      <c r="C20" s="60">
        <v>20</v>
      </c>
      <c r="D20" s="71">
        <v>520.5204</v>
      </c>
      <c r="E20" s="71">
        <v>393.1128</v>
      </c>
      <c r="F20" s="67">
        <v>260.2314</v>
      </c>
      <c r="G20" s="67">
        <v>149.9976</v>
      </c>
      <c r="H20" s="67">
        <v>82.0692</v>
      </c>
      <c r="I20" s="101">
        <v>80.667</v>
      </c>
      <c r="J20" s="100">
        <v>28.2402</v>
      </c>
      <c r="K20" s="100">
        <v>27.8712</v>
      </c>
      <c r="L20" s="91"/>
      <c r="M20" s="144"/>
      <c r="N20" s="139"/>
      <c r="O20" s="144"/>
      <c r="P20" s="145"/>
    </row>
    <row r="21" spans="1:16" ht="12.75">
      <c r="A21" s="4">
        <v>8</v>
      </c>
      <c r="B21" s="7" t="s">
        <v>53</v>
      </c>
      <c r="C21" s="60" t="s">
        <v>92</v>
      </c>
      <c r="D21" s="71">
        <v>1820.376</v>
      </c>
      <c r="E21" s="71">
        <v>1506.744</v>
      </c>
      <c r="F21" s="67">
        <v>1381.572</v>
      </c>
      <c r="G21" s="67">
        <v>1047.636</v>
      </c>
      <c r="H21" s="67">
        <v>553.536</v>
      </c>
      <c r="I21" s="101">
        <v>424.512</v>
      </c>
      <c r="J21" s="100">
        <v>452.232</v>
      </c>
      <c r="K21" s="100">
        <v>450.756</v>
      </c>
      <c r="L21" s="91"/>
      <c r="M21" s="144"/>
      <c r="N21" s="139"/>
      <c r="O21" s="144"/>
      <c r="P21" s="145"/>
    </row>
    <row r="22" spans="1:16" ht="12.75">
      <c r="A22" s="4"/>
      <c r="B22" s="7" t="s">
        <v>53</v>
      </c>
      <c r="C22" s="60">
        <v>62</v>
      </c>
      <c r="D22" s="71">
        <v>326.0673</v>
      </c>
      <c r="E22" s="71">
        <v>258.75</v>
      </c>
      <c r="F22" s="67">
        <v>211.851</v>
      </c>
      <c r="G22" s="67">
        <v>154.1385</v>
      </c>
      <c r="H22" s="67">
        <v>93.0195</v>
      </c>
      <c r="I22" s="101">
        <v>89.3115</v>
      </c>
      <c r="J22" s="100">
        <v>82.3032</v>
      </c>
      <c r="K22" s="100">
        <v>80.5167</v>
      </c>
      <c r="L22" s="91"/>
      <c r="M22" s="144"/>
      <c r="N22" s="139"/>
      <c r="O22" s="144"/>
      <c r="P22" s="145"/>
    </row>
    <row r="23" spans="1:16" ht="12.75">
      <c r="A23" s="4">
        <v>9</v>
      </c>
      <c r="B23" s="7" t="s">
        <v>6</v>
      </c>
      <c r="C23" s="60">
        <v>13</v>
      </c>
      <c r="D23" s="113">
        <v>279.09</v>
      </c>
      <c r="E23" s="114">
        <v>239.688</v>
      </c>
      <c r="F23" s="67">
        <v>205.92</v>
      </c>
      <c r="G23" s="67">
        <v>157.842</v>
      </c>
      <c r="H23" s="67">
        <v>128.034</v>
      </c>
      <c r="I23" s="101">
        <v>103.464</v>
      </c>
      <c r="J23" s="100">
        <v>93.204</v>
      </c>
      <c r="K23" s="100">
        <v>412.866</v>
      </c>
      <c r="L23" s="146"/>
      <c r="M23" s="144"/>
      <c r="N23" s="139"/>
      <c r="O23" s="144"/>
      <c r="P23" s="145"/>
    </row>
    <row r="24" spans="1:16" ht="12.75">
      <c r="A24" s="4">
        <v>10</v>
      </c>
      <c r="B24" s="7" t="s">
        <v>62</v>
      </c>
      <c r="C24" s="60">
        <v>13</v>
      </c>
      <c r="D24" s="113">
        <v>0.18</v>
      </c>
      <c r="E24" s="114">
        <v>0.198</v>
      </c>
      <c r="F24" s="67">
        <v>0.09</v>
      </c>
      <c r="G24" s="67">
        <v>73.998</v>
      </c>
      <c r="H24" s="67">
        <v>50.382</v>
      </c>
      <c r="I24" s="101">
        <v>39.114</v>
      </c>
      <c r="J24" s="100">
        <v>38.664</v>
      </c>
      <c r="K24" s="100">
        <v>17.262</v>
      </c>
      <c r="L24" s="146"/>
      <c r="M24" s="144"/>
      <c r="N24" s="139"/>
      <c r="O24" s="144"/>
      <c r="P24" s="145"/>
    </row>
    <row r="25" spans="1:16" ht="12.75">
      <c r="A25" s="4">
        <v>11</v>
      </c>
      <c r="B25" s="7" t="s">
        <v>93</v>
      </c>
      <c r="C25" s="60">
        <v>15</v>
      </c>
      <c r="D25" s="113">
        <v>566.1</v>
      </c>
      <c r="E25" s="114">
        <v>434.52</v>
      </c>
      <c r="F25" s="67">
        <v>355.68</v>
      </c>
      <c r="G25" s="67">
        <v>239.976</v>
      </c>
      <c r="H25" s="67">
        <v>130.896</v>
      </c>
      <c r="I25" s="101">
        <v>114.012</v>
      </c>
      <c r="J25" s="100">
        <v>177.444</v>
      </c>
      <c r="K25" s="100">
        <v>130.896</v>
      </c>
      <c r="L25" s="91"/>
      <c r="M25" s="144"/>
      <c r="N25" s="139"/>
      <c r="O25" s="144"/>
      <c r="P25" s="145"/>
    </row>
    <row r="26" spans="1:16" ht="12.75">
      <c r="A26" s="4">
        <v>12</v>
      </c>
      <c r="B26" s="7" t="s">
        <v>48</v>
      </c>
      <c r="C26" s="60" t="s">
        <v>95</v>
      </c>
      <c r="D26" s="71">
        <v>709.56</v>
      </c>
      <c r="E26" s="71">
        <v>680.22</v>
      </c>
      <c r="F26" s="67">
        <v>877.5</v>
      </c>
      <c r="G26" s="67">
        <v>947.7</v>
      </c>
      <c r="H26" s="67">
        <v>572.04</v>
      </c>
      <c r="I26" s="101">
        <v>743.4</v>
      </c>
      <c r="J26" s="100">
        <v>787.5</v>
      </c>
      <c r="K26" s="100">
        <v>771.3</v>
      </c>
      <c r="L26" s="91"/>
      <c r="M26" s="144"/>
      <c r="N26" s="139"/>
      <c r="O26" s="144"/>
      <c r="P26" s="145"/>
    </row>
    <row r="27" spans="1:16" ht="12.75">
      <c r="A27" s="4"/>
      <c r="B27" s="7" t="s">
        <v>48</v>
      </c>
      <c r="C27" s="60">
        <v>50</v>
      </c>
      <c r="D27" s="71">
        <v>681.012</v>
      </c>
      <c r="E27" s="71">
        <v>525.06</v>
      </c>
      <c r="F27" s="67">
        <v>240.384</v>
      </c>
      <c r="G27" s="67">
        <v>0.012</v>
      </c>
      <c r="H27" s="67">
        <v>120.264</v>
      </c>
      <c r="I27" s="101">
        <v>1.764</v>
      </c>
      <c r="J27" s="100">
        <v>0</v>
      </c>
      <c r="K27" s="100">
        <v>0</v>
      </c>
      <c r="L27" s="91"/>
      <c r="M27" s="144"/>
      <c r="N27" s="139"/>
      <c r="O27" s="144"/>
      <c r="P27" s="145"/>
    </row>
    <row r="28" spans="1:16" ht="12.75">
      <c r="A28" s="4"/>
      <c r="B28" s="7" t="s">
        <v>49</v>
      </c>
      <c r="C28" s="60"/>
      <c r="D28" s="71">
        <v>0</v>
      </c>
      <c r="E28" s="101">
        <v>0</v>
      </c>
      <c r="F28" s="101">
        <v>0</v>
      </c>
      <c r="G28" s="101">
        <v>0</v>
      </c>
      <c r="H28" s="67">
        <v>0.0006</v>
      </c>
      <c r="I28" s="101">
        <v>0.2646</v>
      </c>
      <c r="J28" s="100">
        <v>0.4242</v>
      </c>
      <c r="K28" s="100">
        <v>0.3819</v>
      </c>
      <c r="L28" s="91"/>
      <c r="M28" s="144"/>
      <c r="N28" s="139"/>
      <c r="O28" s="144"/>
      <c r="P28" s="145"/>
    </row>
    <row r="29" spans="1:16" ht="12.75">
      <c r="A29" s="4">
        <v>13</v>
      </c>
      <c r="B29" s="7" t="s">
        <v>94</v>
      </c>
      <c r="C29" s="60" t="s">
        <v>96</v>
      </c>
      <c r="D29" s="71">
        <v>1296.072</v>
      </c>
      <c r="E29" s="71">
        <v>907.92</v>
      </c>
      <c r="F29" s="67">
        <v>859.68</v>
      </c>
      <c r="G29" s="67">
        <v>841.896</v>
      </c>
      <c r="H29" s="67">
        <v>823.464</v>
      </c>
      <c r="I29" s="101">
        <v>727.344</v>
      </c>
      <c r="J29" s="100">
        <v>536.688</v>
      </c>
      <c r="K29" s="100">
        <v>725.76</v>
      </c>
      <c r="L29" s="91"/>
      <c r="M29" s="144"/>
      <c r="N29" s="139"/>
      <c r="O29" s="144"/>
      <c r="P29" s="145"/>
    </row>
    <row r="30" spans="1:16" ht="12.75">
      <c r="A30" s="4"/>
      <c r="B30" s="7" t="s">
        <v>94</v>
      </c>
      <c r="C30" s="60">
        <v>36</v>
      </c>
      <c r="D30" s="71">
        <v>1560.3192</v>
      </c>
      <c r="E30" s="71">
        <v>1205.496</v>
      </c>
      <c r="F30" s="67">
        <v>1205.352</v>
      </c>
      <c r="G30" s="67">
        <v>1004.4936</v>
      </c>
      <c r="H30" s="67">
        <v>1030.68</v>
      </c>
      <c r="I30" s="101">
        <v>803.2896</v>
      </c>
      <c r="J30" s="100">
        <v>731.6496</v>
      </c>
      <c r="K30" s="100">
        <v>576.7704</v>
      </c>
      <c r="L30" s="91"/>
      <c r="M30" s="144"/>
      <c r="N30" s="139"/>
      <c r="O30" s="144"/>
      <c r="P30" s="145"/>
    </row>
    <row r="31" spans="1:16" ht="12.75">
      <c r="A31" s="4">
        <v>14</v>
      </c>
      <c r="B31" s="7" t="s">
        <v>74</v>
      </c>
      <c r="C31" s="60">
        <v>6</v>
      </c>
      <c r="D31" s="113">
        <v>202.3398</v>
      </c>
      <c r="E31" s="114">
        <v>161.3892</v>
      </c>
      <c r="F31" s="115">
        <v>154.6632</v>
      </c>
      <c r="G31" s="67">
        <v>139.7442</v>
      </c>
      <c r="H31" s="67">
        <v>100.2774</v>
      </c>
      <c r="I31" s="101">
        <v>76.2642</v>
      </c>
      <c r="J31" s="67">
        <v>67.9248</v>
      </c>
      <c r="K31" s="67">
        <v>67.9152</v>
      </c>
      <c r="L31" s="91"/>
      <c r="M31" s="144"/>
      <c r="N31" s="139"/>
      <c r="O31" s="144"/>
      <c r="P31" s="145"/>
    </row>
    <row r="32" spans="1:16" ht="12.75">
      <c r="A32" s="4">
        <f>A31+1</f>
        <v>15</v>
      </c>
      <c r="B32" s="7" t="s">
        <v>87</v>
      </c>
      <c r="C32" s="60">
        <v>14</v>
      </c>
      <c r="D32" s="113">
        <v>91.9521</v>
      </c>
      <c r="E32" s="114">
        <v>106.1991</v>
      </c>
      <c r="F32" s="115">
        <v>72.0351</v>
      </c>
      <c r="G32" s="67">
        <v>43.4691</v>
      </c>
      <c r="H32" s="67">
        <v>64.8279</v>
      </c>
      <c r="I32" s="101">
        <v>39.9726</v>
      </c>
      <c r="J32" s="67">
        <v>33.5052</v>
      </c>
      <c r="K32" s="67">
        <v>63.1287</v>
      </c>
      <c r="L32" s="91"/>
      <c r="M32" s="144"/>
      <c r="N32" s="139"/>
      <c r="O32" s="144"/>
      <c r="P32" s="145"/>
    </row>
    <row r="33" spans="1:16" ht="12.75">
      <c r="A33" s="4">
        <f aca="true" t="shared" si="0" ref="A33:A44">A32+1</f>
        <v>16</v>
      </c>
      <c r="B33" s="7" t="s">
        <v>75</v>
      </c>
      <c r="C33" s="60">
        <v>16</v>
      </c>
      <c r="D33" s="113">
        <v>352.7316</v>
      </c>
      <c r="E33" s="114">
        <v>299.8152</v>
      </c>
      <c r="F33" s="115">
        <v>247.626</v>
      </c>
      <c r="G33" s="67">
        <v>155.16</v>
      </c>
      <c r="H33" s="67">
        <v>93.6216</v>
      </c>
      <c r="I33" s="101">
        <v>60.5898</v>
      </c>
      <c r="J33" s="67">
        <v>61.596</v>
      </c>
      <c r="K33" s="67">
        <v>61.9812</v>
      </c>
      <c r="L33" s="91"/>
      <c r="M33" s="144"/>
      <c r="N33" s="139"/>
      <c r="O33" s="144"/>
      <c r="P33" s="145"/>
    </row>
    <row r="34" spans="1:16" ht="12.75">
      <c r="A34" s="4">
        <f t="shared" si="0"/>
        <v>17</v>
      </c>
      <c r="B34" s="7" t="s">
        <v>76</v>
      </c>
      <c r="C34" s="60">
        <v>18</v>
      </c>
      <c r="D34" s="113">
        <v>326.6064</v>
      </c>
      <c r="E34" s="114">
        <v>265.7928</v>
      </c>
      <c r="F34" s="115">
        <v>226.5576</v>
      </c>
      <c r="G34" s="67">
        <v>152.5488</v>
      </c>
      <c r="H34" s="67">
        <v>84.0252</v>
      </c>
      <c r="I34" s="101">
        <v>31.6068</v>
      </c>
      <c r="J34" s="67">
        <v>50.3676</v>
      </c>
      <c r="K34" s="67">
        <v>47.3592</v>
      </c>
      <c r="L34" s="91"/>
      <c r="M34" s="144"/>
      <c r="N34" s="139"/>
      <c r="O34" s="144"/>
      <c r="P34" s="145"/>
    </row>
    <row r="35" spans="1:16" ht="12.75">
      <c r="A35" s="4">
        <f t="shared" si="0"/>
        <v>18</v>
      </c>
      <c r="B35" s="7" t="s">
        <v>85</v>
      </c>
      <c r="C35" s="60">
        <v>26</v>
      </c>
      <c r="D35" s="113">
        <v>147.4956</v>
      </c>
      <c r="E35" s="114">
        <v>144.3852</v>
      </c>
      <c r="F35" s="115">
        <v>143.4348</v>
      </c>
      <c r="G35" s="67">
        <v>132.8796</v>
      </c>
      <c r="H35" s="67">
        <v>145.5444</v>
      </c>
      <c r="I35" s="101">
        <v>129.2256</v>
      </c>
      <c r="J35" s="67">
        <v>124.173</v>
      </c>
      <c r="K35" s="67">
        <v>127.5462</v>
      </c>
      <c r="L35" s="91"/>
      <c r="M35" s="144"/>
      <c r="N35" s="139"/>
      <c r="O35" s="144"/>
      <c r="P35" s="145"/>
    </row>
    <row r="36" spans="1:16" ht="12.75">
      <c r="A36" s="4">
        <f t="shared" si="0"/>
        <v>19</v>
      </c>
      <c r="B36" s="7" t="s">
        <v>77</v>
      </c>
      <c r="C36" s="60">
        <v>28</v>
      </c>
      <c r="D36" s="113">
        <v>19.7667</v>
      </c>
      <c r="E36" s="114">
        <v>15.4863</v>
      </c>
      <c r="F36" s="115">
        <v>14.7141</v>
      </c>
      <c r="G36" s="67">
        <v>10.6416</v>
      </c>
      <c r="H36" s="67">
        <v>11.6262</v>
      </c>
      <c r="I36" s="101">
        <v>8.343</v>
      </c>
      <c r="J36" s="67">
        <v>10.4067</v>
      </c>
      <c r="K36" s="67">
        <v>8.4636</v>
      </c>
      <c r="L36" s="91"/>
      <c r="M36" s="144"/>
      <c r="N36" s="139"/>
      <c r="O36" s="144"/>
      <c r="P36" s="145"/>
    </row>
    <row r="37" spans="1:16" ht="12.75">
      <c r="A37" s="4">
        <f t="shared" si="0"/>
        <v>20</v>
      </c>
      <c r="B37" s="7" t="s">
        <v>78</v>
      </c>
      <c r="C37" s="60">
        <v>38</v>
      </c>
      <c r="D37" s="113">
        <v>0</v>
      </c>
      <c r="E37" s="114">
        <v>0</v>
      </c>
      <c r="F37" s="115">
        <v>0</v>
      </c>
      <c r="G37" s="67">
        <v>0</v>
      </c>
      <c r="H37" s="67">
        <v>107.2368</v>
      </c>
      <c r="I37" s="101">
        <v>238.4208</v>
      </c>
      <c r="J37" s="67">
        <v>213.6168</v>
      </c>
      <c r="K37" s="67">
        <v>224.0928</v>
      </c>
      <c r="L37" s="91"/>
      <c r="M37" s="144"/>
      <c r="N37" s="139"/>
      <c r="O37" s="144"/>
      <c r="P37" s="145"/>
    </row>
    <row r="38" spans="1:16" ht="12.75">
      <c r="A38" s="4">
        <f t="shared" si="0"/>
        <v>21</v>
      </c>
      <c r="B38" s="7" t="s">
        <v>10</v>
      </c>
      <c r="C38" s="60">
        <v>40</v>
      </c>
      <c r="D38" s="113">
        <v>654.8856</v>
      </c>
      <c r="E38" s="114">
        <v>553.0512</v>
      </c>
      <c r="F38" s="115">
        <v>472.3416</v>
      </c>
      <c r="G38" s="67">
        <v>333.5112</v>
      </c>
      <c r="H38" s="67">
        <v>189.3816</v>
      </c>
      <c r="I38" s="101">
        <v>127.2576</v>
      </c>
      <c r="J38" s="67">
        <v>128.616</v>
      </c>
      <c r="K38" s="67">
        <v>114.8616</v>
      </c>
      <c r="L38" s="91"/>
      <c r="M38" s="144"/>
      <c r="N38" s="139"/>
      <c r="O38" s="144"/>
      <c r="P38" s="145"/>
    </row>
    <row r="39" spans="1:16" ht="12.75">
      <c r="A39" s="4">
        <f t="shared" si="0"/>
        <v>22</v>
      </c>
      <c r="B39" s="7" t="s">
        <v>8</v>
      </c>
      <c r="C39" s="60">
        <v>42</v>
      </c>
      <c r="D39" s="113">
        <v>532.2</v>
      </c>
      <c r="E39" s="114">
        <v>446.2944</v>
      </c>
      <c r="F39" s="115">
        <v>378.9936</v>
      </c>
      <c r="G39" s="67">
        <v>255.7344</v>
      </c>
      <c r="H39" s="112">
        <v>139.1376</v>
      </c>
      <c r="I39" s="101">
        <v>100.8096</v>
      </c>
      <c r="J39" s="67">
        <v>50.5488</v>
      </c>
      <c r="K39" s="67">
        <v>74.256</v>
      </c>
      <c r="L39" s="91"/>
      <c r="M39" s="144"/>
      <c r="N39" s="139"/>
      <c r="O39" s="144"/>
      <c r="P39" s="145"/>
    </row>
    <row r="40" spans="1:16" ht="12.75">
      <c r="A40" s="4">
        <f t="shared" si="0"/>
        <v>23</v>
      </c>
      <c r="B40" s="7" t="s">
        <v>80</v>
      </c>
      <c r="C40" s="60">
        <v>46</v>
      </c>
      <c r="D40" s="113">
        <v>50.5512</v>
      </c>
      <c r="E40" s="114">
        <v>40.8984</v>
      </c>
      <c r="F40" s="115">
        <v>39.072</v>
      </c>
      <c r="G40" s="71">
        <v>26.3712</v>
      </c>
      <c r="H40" s="112">
        <v>13.3512</v>
      </c>
      <c r="I40" s="101">
        <v>8.712</v>
      </c>
      <c r="J40" s="67">
        <v>8.7816</v>
      </c>
      <c r="K40" s="67">
        <v>9.4632</v>
      </c>
      <c r="L40" s="91"/>
      <c r="M40" s="144"/>
      <c r="N40" s="139"/>
      <c r="O40" s="144"/>
      <c r="P40" s="145"/>
    </row>
    <row r="41" spans="1:16" ht="12.75">
      <c r="A41" s="4">
        <f t="shared" si="0"/>
        <v>24</v>
      </c>
      <c r="B41" s="7" t="s">
        <v>81</v>
      </c>
      <c r="C41" s="60">
        <v>48</v>
      </c>
      <c r="D41" s="113">
        <v>87.12</v>
      </c>
      <c r="E41" s="114">
        <v>70.614</v>
      </c>
      <c r="F41" s="115">
        <v>60.4368</v>
      </c>
      <c r="G41" s="101">
        <v>54.8298</v>
      </c>
      <c r="H41" s="112">
        <v>22.2246</v>
      </c>
      <c r="I41" s="101">
        <v>14.8482</v>
      </c>
      <c r="J41" s="67">
        <v>14.3226</v>
      </c>
      <c r="K41" s="67">
        <v>13.887</v>
      </c>
      <c r="L41" s="91"/>
      <c r="M41" s="144"/>
      <c r="N41" s="139"/>
      <c r="O41" s="144"/>
      <c r="P41" s="145"/>
    </row>
    <row r="42" spans="1:16" ht="12.75">
      <c r="A42" s="4">
        <f t="shared" si="0"/>
        <v>25</v>
      </c>
      <c r="B42" s="7" t="s">
        <v>42</v>
      </c>
      <c r="C42" s="60">
        <v>52</v>
      </c>
      <c r="D42" s="113">
        <v>547.848</v>
      </c>
      <c r="E42" s="114">
        <v>515.1792</v>
      </c>
      <c r="F42" s="115">
        <v>519.5184</v>
      </c>
      <c r="G42" s="71">
        <v>489.9696</v>
      </c>
      <c r="H42" s="112">
        <v>453.4416</v>
      </c>
      <c r="I42" s="101">
        <v>306.2976</v>
      </c>
      <c r="J42" s="67">
        <v>393.24</v>
      </c>
      <c r="K42" s="67">
        <v>386.2416</v>
      </c>
      <c r="L42" s="91"/>
      <c r="M42" s="144"/>
      <c r="N42" s="139"/>
      <c r="O42" s="144"/>
      <c r="P42" s="145"/>
    </row>
    <row r="43" spans="1:16" ht="12.75">
      <c r="A43" s="4">
        <f t="shared" si="0"/>
        <v>26</v>
      </c>
      <c r="B43" s="7" t="s">
        <v>9</v>
      </c>
      <c r="C43" s="60">
        <v>58</v>
      </c>
      <c r="D43" s="113">
        <v>37.0287</v>
      </c>
      <c r="E43" s="114">
        <v>32.4126</v>
      </c>
      <c r="F43" s="115">
        <v>27.5958</v>
      </c>
      <c r="G43" s="71">
        <v>23.9085</v>
      </c>
      <c r="H43" s="112">
        <v>19.6623</v>
      </c>
      <c r="I43" s="101">
        <v>17.6715</v>
      </c>
      <c r="J43" s="67">
        <v>21.3417</v>
      </c>
      <c r="K43" s="67">
        <v>21.4857</v>
      </c>
      <c r="L43" s="91"/>
      <c r="M43" s="144"/>
      <c r="N43" s="139"/>
      <c r="O43" s="144"/>
      <c r="P43" s="145"/>
    </row>
    <row r="44" spans="1:16" ht="12.75">
      <c r="A44" s="4">
        <f t="shared" si="0"/>
        <v>27</v>
      </c>
      <c r="B44" s="7" t="s">
        <v>82</v>
      </c>
      <c r="C44" s="60">
        <v>60</v>
      </c>
      <c r="D44" s="113">
        <v>2.8434</v>
      </c>
      <c r="E44" s="114">
        <v>2.643</v>
      </c>
      <c r="F44" s="115">
        <v>2.6742</v>
      </c>
      <c r="G44" s="71">
        <v>2.2572</v>
      </c>
      <c r="H44" s="112">
        <v>2.5398</v>
      </c>
      <c r="I44" s="101">
        <v>2.4606</v>
      </c>
      <c r="J44" s="67">
        <v>2.4618</v>
      </c>
      <c r="K44" s="67">
        <v>2.4426</v>
      </c>
      <c r="L44" s="91"/>
      <c r="M44" s="144"/>
      <c r="N44" s="139"/>
      <c r="O44" s="144"/>
      <c r="P44" s="145"/>
    </row>
    <row r="45" spans="1:16" ht="12.75">
      <c r="A45" s="4"/>
      <c r="B45" s="4" t="s">
        <v>2</v>
      </c>
      <c r="C45" s="4"/>
      <c r="D45" s="152">
        <f aca="true" t="shared" si="1" ref="D45:I45">SUM(D6:D44)</f>
        <v>18651.1524</v>
      </c>
      <c r="E45" s="152">
        <f t="shared" si="1"/>
        <v>15256.174200000003</v>
      </c>
      <c r="F45" s="152">
        <f t="shared" si="1"/>
        <v>14046.086399999998</v>
      </c>
      <c r="G45" s="152">
        <f t="shared" si="1"/>
        <v>11266.449299999998</v>
      </c>
      <c r="H45" s="153">
        <f t="shared" si="1"/>
        <v>8284.0887</v>
      </c>
      <c r="I45" s="154">
        <f t="shared" si="1"/>
        <v>6653.6795999999995</v>
      </c>
      <c r="J45" s="151">
        <f>SUM(J6:J44)</f>
        <v>6379.052399999999</v>
      </c>
      <c r="K45" s="151">
        <f>SUM(K6:K44)</f>
        <v>7073.427000000003</v>
      </c>
      <c r="L45" s="148">
        <f>SUM(L8:L40)</f>
        <v>0</v>
      </c>
      <c r="M45" s="147">
        <f>SUM(M8:M40)</f>
        <v>0</v>
      </c>
      <c r="N45" s="148">
        <f>SUM(N8:N40)</f>
        <v>0</v>
      </c>
      <c r="O45" s="147">
        <f>SUM(O8:O40)</f>
        <v>0</v>
      </c>
      <c r="P45" s="149"/>
    </row>
    <row r="46" ht="12.75">
      <c r="C46" s="2"/>
    </row>
    <row r="47" spans="3:4" ht="12.75">
      <c r="C47" s="2"/>
      <c r="D47" t="s">
        <v>64</v>
      </c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64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9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4" sqref="L24"/>
    </sheetView>
  </sheetViews>
  <sheetFormatPr defaultColWidth="9.00390625" defaultRowHeight="12.75"/>
  <cols>
    <col min="1" max="1" width="4.375" style="0" customWidth="1"/>
    <col min="2" max="2" width="25.25390625" style="0" customWidth="1"/>
    <col min="3" max="3" width="5.625" style="0" customWidth="1"/>
    <col min="4" max="4" width="10.25390625" style="0" customWidth="1"/>
    <col min="5" max="5" width="10.625" style="0" customWidth="1"/>
    <col min="6" max="6" width="11.00390625" style="0" customWidth="1"/>
    <col min="7" max="7" width="10.25390625" style="0" customWidth="1"/>
    <col min="8" max="8" width="10.125" style="0" customWidth="1"/>
    <col min="9" max="10" width="9.375" style="0" bestFit="1" customWidth="1"/>
    <col min="11" max="11" width="9.375" style="0" customWidth="1"/>
    <col min="12" max="12" width="9.625" style="0" bestFit="1" customWidth="1"/>
    <col min="13" max="13" width="10.375" style="0" customWidth="1"/>
    <col min="14" max="14" width="10.25390625" style="0" customWidth="1"/>
    <col min="15" max="15" width="10.625" style="0" customWidth="1"/>
    <col min="16" max="16" width="12.00390625" style="0" customWidth="1"/>
    <col min="17" max="17" width="12.875" style="0" customWidth="1"/>
    <col min="18" max="18" width="12.75390625" style="0" customWidth="1"/>
  </cols>
  <sheetData>
    <row r="1" spans="2:7" ht="12.75">
      <c r="B1" s="15" t="s">
        <v>88</v>
      </c>
      <c r="C1" s="15"/>
      <c r="D1" s="15"/>
      <c r="E1" s="15"/>
      <c r="F1" s="15"/>
      <c r="G1" s="15"/>
    </row>
    <row r="2" spans="2:7" ht="12.75">
      <c r="B2" s="15"/>
      <c r="C2" s="15"/>
      <c r="D2" s="15"/>
      <c r="E2" s="15"/>
      <c r="F2" s="15"/>
      <c r="G2" s="15"/>
    </row>
    <row r="3" spans="1:18" ht="12.75">
      <c r="A3" s="21"/>
      <c r="B3" s="21"/>
      <c r="C3" s="1"/>
      <c r="D3" s="17"/>
      <c r="E3" s="25"/>
      <c r="F3" s="15" t="s">
        <v>50</v>
      </c>
      <c r="G3" s="31"/>
      <c r="H3" s="11"/>
      <c r="I3" s="11"/>
      <c r="J3" s="11"/>
      <c r="K3" s="1"/>
      <c r="L3" s="17"/>
      <c r="M3" s="17"/>
      <c r="N3" s="1"/>
      <c r="O3" s="17"/>
      <c r="P3" s="21"/>
      <c r="Q3" s="21"/>
      <c r="R3" s="88"/>
    </row>
    <row r="4" spans="1:18" ht="15">
      <c r="A4" s="29" t="s">
        <v>0</v>
      </c>
      <c r="B4" s="28" t="s">
        <v>13</v>
      </c>
      <c r="C4" s="22" t="s">
        <v>0</v>
      </c>
      <c r="D4" s="18"/>
      <c r="E4" s="18"/>
      <c r="F4" s="18"/>
      <c r="G4" s="19"/>
      <c r="H4" s="19"/>
      <c r="I4" s="19"/>
      <c r="J4" s="19"/>
      <c r="K4" s="19"/>
      <c r="L4" s="19"/>
      <c r="M4" s="19"/>
      <c r="N4" s="19"/>
      <c r="O4" s="27"/>
      <c r="P4" s="34" t="s">
        <v>43</v>
      </c>
      <c r="Q4" s="34" t="s">
        <v>43</v>
      </c>
      <c r="R4" s="89" t="s">
        <v>60</v>
      </c>
    </row>
    <row r="5" spans="1:18" ht="15.75">
      <c r="A5" s="30" t="s">
        <v>1</v>
      </c>
      <c r="B5" s="3"/>
      <c r="C5" s="23" t="s">
        <v>14</v>
      </c>
      <c r="D5" s="12" t="s">
        <v>15</v>
      </c>
      <c r="E5" s="12" t="s">
        <v>16</v>
      </c>
      <c r="F5" s="13" t="s">
        <v>17</v>
      </c>
      <c r="G5" s="12" t="s">
        <v>18</v>
      </c>
      <c r="H5" s="12" t="s">
        <v>19</v>
      </c>
      <c r="I5" s="12" t="s">
        <v>20</v>
      </c>
      <c r="J5" s="12" t="s">
        <v>34</v>
      </c>
      <c r="K5" s="15" t="s">
        <v>21</v>
      </c>
      <c r="L5" s="15" t="s">
        <v>22</v>
      </c>
      <c r="M5" s="15" t="s">
        <v>23</v>
      </c>
      <c r="N5" s="15" t="s">
        <v>24</v>
      </c>
      <c r="O5" s="15" t="s">
        <v>25</v>
      </c>
      <c r="P5" s="33" t="s">
        <v>59</v>
      </c>
      <c r="Q5" s="87" t="s">
        <v>58</v>
      </c>
      <c r="R5" s="90" t="s">
        <v>61</v>
      </c>
    </row>
    <row r="6" spans="1:18" ht="12.75">
      <c r="A6" s="5">
        <v>1</v>
      </c>
      <c r="B6" s="58" t="s">
        <v>11</v>
      </c>
      <c r="C6" s="96" t="s">
        <v>97</v>
      </c>
      <c r="D6" s="99">
        <v>120.708</v>
      </c>
      <c r="E6" s="100">
        <v>174.6</v>
      </c>
      <c r="F6" s="103">
        <v>125.55</v>
      </c>
      <c r="G6" s="118">
        <v>81.036</v>
      </c>
      <c r="H6" s="114">
        <v>114.5196</v>
      </c>
      <c r="I6" s="118">
        <v>18.8736</v>
      </c>
      <c r="J6" s="118">
        <v>182.1024</v>
      </c>
      <c r="K6" s="118">
        <v>167.9328</v>
      </c>
      <c r="L6" s="74"/>
      <c r="M6" s="83"/>
      <c r="N6" s="74"/>
      <c r="O6" s="79"/>
      <c r="P6" s="80">
        <f aca="true" t="shared" si="0" ref="P6:P32">SUM(D6:O6)</f>
        <v>985.3224</v>
      </c>
      <c r="Q6" s="84">
        <v>14471.88</v>
      </c>
      <c r="R6" s="83">
        <f>P6-Q6</f>
        <v>-13486.5576</v>
      </c>
    </row>
    <row r="7" spans="1:18" ht="12.75">
      <c r="A7" s="4"/>
      <c r="B7" s="58" t="s">
        <v>4</v>
      </c>
      <c r="C7" s="59" t="s">
        <v>67</v>
      </c>
      <c r="D7" s="71">
        <v>4702.104</v>
      </c>
      <c r="E7" s="101">
        <v>3865.404</v>
      </c>
      <c r="F7" s="72">
        <v>3801.48</v>
      </c>
      <c r="G7" s="67">
        <v>3323.208</v>
      </c>
      <c r="H7" s="67">
        <v>2287.656</v>
      </c>
      <c r="I7" s="67">
        <v>1776.24</v>
      </c>
      <c r="J7" s="67">
        <v>1630.92</v>
      </c>
      <c r="K7" s="67">
        <v>1984.0368</v>
      </c>
      <c r="L7" s="74"/>
      <c r="M7" s="83"/>
      <c r="N7" s="74"/>
      <c r="O7" s="79"/>
      <c r="P7" s="81">
        <f t="shared" si="0"/>
        <v>23371.048800000004</v>
      </c>
      <c r="Q7" s="85">
        <v>18087.6</v>
      </c>
      <c r="R7" s="83">
        <f>P7-Q7</f>
        <v>5283.448800000006</v>
      </c>
    </row>
    <row r="8" spans="1:18" ht="12.75">
      <c r="A8" s="4">
        <f>A6+1</f>
        <v>2</v>
      </c>
      <c r="B8" s="58" t="s">
        <v>3</v>
      </c>
      <c r="C8" s="59">
        <v>3</v>
      </c>
      <c r="D8" s="67">
        <v>176.652</v>
      </c>
      <c r="E8" s="102">
        <v>123.156</v>
      </c>
      <c r="F8" s="73">
        <v>116.028</v>
      </c>
      <c r="G8" s="67">
        <v>64.728</v>
      </c>
      <c r="H8" s="67">
        <v>67.5864</v>
      </c>
      <c r="I8" s="67">
        <v>113.1168</v>
      </c>
      <c r="J8" s="67">
        <v>56.8752</v>
      </c>
      <c r="K8" s="67">
        <v>66.2208</v>
      </c>
      <c r="L8" s="74"/>
      <c r="M8" s="83"/>
      <c r="N8" s="74"/>
      <c r="O8" s="79"/>
      <c r="P8" s="81">
        <f t="shared" si="0"/>
        <v>784.3632</v>
      </c>
      <c r="Q8" s="85">
        <v>1312.308</v>
      </c>
      <c r="R8" s="83">
        <f aca="true" t="shared" si="1" ref="R8:R32">P8-Q8</f>
        <v>-527.9448</v>
      </c>
    </row>
    <row r="9" spans="1:18" ht="12.75">
      <c r="A9" s="4">
        <f>A8+1</f>
        <v>3</v>
      </c>
      <c r="B9" s="58" t="s">
        <v>55</v>
      </c>
      <c r="C9" s="59" t="s">
        <v>68</v>
      </c>
      <c r="D9" s="67">
        <v>224.328</v>
      </c>
      <c r="E9" s="102">
        <v>172.608</v>
      </c>
      <c r="F9" s="73">
        <v>163.704</v>
      </c>
      <c r="G9" s="67">
        <v>124.104</v>
      </c>
      <c r="H9" s="67">
        <v>48.9672</v>
      </c>
      <c r="I9" s="67">
        <v>29.0394</v>
      </c>
      <c r="J9" s="67">
        <v>25.7886</v>
      </c>
      <c r="K9" s="67">
        <v>24.939</v>
      </c>
      <c r="L9" s="74"/>
      <c r="M9" s="83"/>
      <c r="N9" s="74"/>
      <c r="O9" s="79"/>
      <c r="P9" s="81">
        <f t="shared" si="0"/>
        <v>813.4782000000001</v>
      </c>
      <c r="Q9" s="85">
        <v>1716.912</v>
      </c>
      <c r="R9" s="83">
        <f t="shared" si="1"/>
        <v>-903.4337999999999</v>
      </c>
    </row>
    <row r="10" spans="1:18" ht="12.75">
      <c r="A10" s="4">
        <f>A9+1</f>
        <v>4</v>
      </c>
      <c r="B10" s="58" t="s">
        <v>57</v>
      </c>
      <c r="C10" s="59">
        <v>5.22</v>
      </c>
      <c r="D10" s="67">
        <v>1244.3904</v>
      </c>
      <c r="E10" s="102">
        <v>994.5768</v>
      </c>
      <c r="F10" s="73">
        <v>941.5608</v>
      </c>
      <c r="G10" s="67">
        <v>737.3064</v>
      </c>
      <c r="H10" s="67">
        <v>546.804</v>
      </c>
      <c r="I10" s="67">
        <v>426.7872</v>
      </c>
      <c r="J10" s="67">
        <v>374.1144</v>
      </c>
      <c r="K10" s="67">
        <v>412.7928</v>
      </c>
      <c r="L10" s="74"/>
      <c r="M10" s="83"/>
      <c r="N10" s="74"/>
      <c r="O10" s="79"/>
      <c r="P10" s="81">
        <f t="shared" si="0"/>
        <v>5678.3328</v>
      </c>
      <c r="Q10" s="85">
        <v>7678.8</v>
      </c>
      <c r="R10" s="83">
        <f t="shared" si="1"/>
        <v>-2000.4672</v>
      </c>
    </row>
    <row r="11" spans="1:18" ht="12.75">
      <c r="A11" s="4"/>
      <c r="B11" s="58" t="s">
        <v>56</v>
      </c>
      <c r="C11" s="59" t="s">
        <v>69</v>
      </c>
      <c r="D11" s="67">
        <v>972</v>
      </c>
      <c r="E11" s="102">
        <v>814.68</v>
      </c>
      <c r="F11" s="73">
        <v>732.96</v>
      </c>
      <c r="G11" s="67">
        <v>357.48</v>
      </c>
      <c r="H11" s="67">
        <v>140.184</v>
      </c>
      <c r="I11" s="67">
        <v>0</v>
      </c>
      <c r="J11" s="67">
        <v>0</v>
      </c>
      <c r="K11" s="67">
        <v>0</v>
      </c>
      <c r="L11" s="74"/>
      <c r="M11" s="83"/>
      <c r="N11" s="74"/>
      <c r="O11" s="79"/>
      <c r="P11" s="81">
        <f t="shared" si="0"/>
        <v>3017.304</v>
      </c>
      <c r="Q11" s="85">
        <v>1057.2</v>
      </c>
      <c r="R11" s="83">
        <f t="shared" si="1"/>
        <v>1960.104</v>
      </c>
    </row>
    <row r="12" spans="1:18" ht="12.75">
      <c r="A12" s="4">
        <f>A10+1</f>
        <v>5</v>
      </c>
      <c r="B12" s="58" t="s">
        <v>36</v>
      </c>
      <c r="C12" s="97" t="s">
        <v>83</v>
      </c>
      <c r="D12" s="67">
        <v>918.8244</v>
      </c>
      <c r="E12" s="102">
        <v>698.3928</v>
      </c>
      <c r="F12" s="73">
        <v>467.1114</v>
      </c>
      <c r="G12" s="67">
        <v>289.8696</v>
      </c>
      <c r="H12" s="67">
        <v>129.1572</v>
      </c>
      <c r="I12" s="67">
        <v>80.667</v>
      </c>
      <c r="J12" s="67">
        <v>28.2402</v>
      </c>
      <c r="K12" s="67">
        <v>27.8712</v>
      </c>
      <c r="L12" s="74"/>
      <c r="M12" s="83"/>
      <c r="N12" s="74"/>
      <c r="O12" s="79"/>
      <c r="P12" s="81">
        <f t="shared" si="0"/>
        <v>2640.1338</v>
      </c>
      <c r="Q12" s="85">
        <v>3881.52</v>
      </c>
      <c r="R12" s="83">
        <f t="shared" si="1"/>
        <v>-1241.3862</v>
      </c>
    </row>
    <row r="13" spans="1:18" ht="12.75">
      <c r="A13" s="4">
        <f>A12+1</f>
        <v>6</v>
      </c>
      <c r="B13" s="58" t="s">
        <v>53</v>
      </c>
      <c r="C13" s="59" t="s">
        <v>70</v>
      </c>
      <c r="D13" s="67">
        <v>2146.4433</v>
      </c>
      <c r="E13" s="102">
        <v>1765.494</v>
      </c>
      <c r="F13" s="73">
        <v>1593.423</v>
      </c>
      <c r="G13" s="67">
        <v>1201.7745</v>
      </c>
      <c r="H13" s="67">
        <v>646.5555</v>
      </c>
      <c r="I13" s="67">
        <v>513.8235</v>
      </c>
      <c r="J13" s="67">
        <v>534.5352</v>
      </c>
      <c r="K13" s="67">
        <v>531.2727</v>
      </c>
      <c r="L13" s="74"/>
      <c r="M13" s="83"/>
      <c r="N13" s="74"/>
      <c r="O13" s="79"/>
      <c r="P13" s="81">
        <f t="shared" si="0"/>
        <v>8933.3217</v>
      </c>
      <c r="Q13" s="85">
        <v>4413.12</v>
      </c>
      <c r="R13" s="83">
        <f t="shared" si="1"/>
        <v>4520.2017000000005</v>
      </c>
    </row>
    <row r="14" spans="1:18" ht="12.75">
      <c r="A14" s="4"/>
      <c r="B14" s="58" t="s">
        <v>40</v>
      </c>
      <c r="C14" s="59">
        <v>13</v>
      </c>
      <c r="D14" s="67">
        <v>279.09</v>
      </c>
      <c r="E14" s="102">
        <v>239.688</v>
      </c>
      <c r="F14" s="73">
        <v>205.92</v>
      </c>
      <c r="G14" s="67">
        <v>157.842</v>
      </c>
      <c r="H14" s="67">
        <v>128.034</v>
      </c>
      <c r="I14" s="67">
        <v>103.464</v>
      </c>
      <c r="J14" s="67">
        <v>93.204</v>
      </c>
      <c r="K14" s="67">
        <v>412.866</v>
      </c>
      <c r="L14" s="74"/>
      <c r="M14" s="83"/>
      <c r="N14" s="74"/>
      <c r="O14" s="79"/>
      <c r="P14" s="81">
        <f t="shared" si="0"/>
        <v>1620.108</v>
      </c>
      <c r="Q14" s="85">
        <v>4272</v>
      </c>
      <c r="R14" s="83">
        <f t="shared" si="1"/>
        <v>-2651.892</v>
      </c>
    </row>
    <row r="15" spans="1:18" ht="12.75">
      <c r="A15" s="4">
        <f>A13+1</f>
        <v>7</v>
      </c>
      <c r="B15" s="58" t="s">
        <v>62</v>
      </c>
      <c r="C15" s="59">
        <v>13</v>
      </c>
      <c r="D15" s="67">
        <v>0.18</v>
      </c>
      <c r="E15" s="102">
        <v>0.198</v>
      </c>
      <c r="F15" s="73">
        <v>0.09</v>
      </c>
      <c r="G15" s="67">
        <v>73.998</v>
      </c>
      <c r="H15" s="67">
        <v>50.382</v>
      </c>
      <c r="I15" s="67">
        <v>39.114</v>
      </c>
      <c r="J15" s="67">
        <v>38.664</v>
      </c>
      <c r="K15" s="67">
        <v>17.262</v>
      </c>
      <c r="L15" s="74"/>
      <c r="M15" s="83"/>
      <c r="N15" s="74"/>
      <c r="O15" s="79"/>
      <c r="P15" s="81">
        <f t="shared" si="0"/>
        <v>219.88800000000003</v>
      </c>
      <c r="Q15" s="85">
        <v>10542.168</v>
      </c>
      <c r="R15" s="83">
        <f t="shared" si="1"/>
        <v>-10322.279999999999</v>
      </c>
    </row>
    <row r="16" spans="1:18" ht="12.75">
      <c r="A16" s="4"/>
      <c r="B16" s="58" t="s">
        <v>71</v>
      </c>
      <c r="C16" s="59">
        <v>15</v>
      </c>
      <c r="D16" s="67">
        <v>566.1</v>
      </c>
      <c r="E16" s="102">
        <v>434.52</v>
      </c>
      <c r="F16" s="73">
        <v>355.68</v>
      </c>
      <c r="G16" s="67">
        <v>239.976</v>
      </c>
      <c r="H16" s="67">
        <v>130.896</v>
      </c>
      <c r="I16" s="67">
        <v>114.012</v>
      </c>
      <c r="J16" s="67">
        <v>177.444</v>
      </c>
      <c r="K16" s="67">
        <v>130.896</v>
      </c>
      <c r="L16" s="74"/>
      <c r="M16" s="83"/>
      <c r="N16" s="74"/>
      <c r="O16" s="79"/>
      <c r="P16" s="81">
        <f t="shared" si="0"/>
        <v>2149.524</v>
      </c>
      <c r="Q16" s="85">
        <v>1671.42</v>
      </c>
      <c r="R16" s="83">
        <f t="shared" si="1"/>
        <v>478.1039999999998</v>
      </c>
    </row>
    <row r="17" spans="1:18" ht="12.75">
      <c r="A17" s="4">
        <f>A15+1</f>
        <v>8</v>
      </c>
      <c r="B17" s="58" t="s">
        <v>48</v>
      </c>
      <c r="C17" s="59" t="s">
        <v>72</v>
      </c>
      <c r="D17" s="67">
        <v>1390.572</v>
      </c>
      <c r="E17" s="102">
        <v>1205.28</v>
      </c>
      <c r="F17" s="73">
        <v>1117.884</v>
      </c>
      <c r="G17" s="67">
        <v>947.712</v>
      </c>
      <c r="H17" s="67">
        <v>692.3046</v>
      </c>
      <c r="I17" s="67">
        <v>745.4286</v>
      </c>
      <c r="J17" s="67">
        <v>787.9242</v>
      </c>
      <c r="K17" s="67">
        <v>771.6819</v>
      </c>
      <c r="L17" s="74"/>
      <c r="M17" s="83"/>
      <c r="N17" s="74"/>
      <c r="O17" s="79"/>
      <c r="P17" s="81">
        <f t="shared" si="0"/>
        <v>7658.787300000002</v>
      </c>
      <c r="Q17" s="85">
        <v>2854.044</v>
      </c>
      <c r="R17" s="83">
        <f t="shared" si="1"/>
        <v>4804.743300000002</v>
      </c>
    </row>
    <row r="18" spans="1:18" ht="12.75">
      <c r="A18" s="4"/>
      <c r="B18" s="58" t="s">
        <v>86</v>
      </c>
      <c r="C18" s="59" t="s">
        <v>73</v>
      </c>
      <c r="D18" s="67">
        <v>2856.3912</v>
      </c>
      <c r="E18" s="102">
        <v>2113.416</v>
      </c>
      <c r="F18" s="73">
        <v>2065.032</v>
      </c>
      <c r="G18" s="67">
        <v>1846.3896</v>
      </c>
      <c r="H18" s="67">
        <v>1854.144</v>
      </c>
      <c r="I18" s="150">
        <v>1530.6336</v>
      </c>
      <c r="J18" s="67">
        <v>1268.3376</v>
      </c>
      <c r="K18" s="67">
        <v>1302.5304</v>
      </c>
      <c r="L18" s="74"/>
      <c r="M18" s="83"/>
      <c r="N18" s="74"/>
      <c r="O18" s="79"/>
      <c r="P18" s="81">
        <f t="shared" si="0"/>
        <v>14836.8744</v>
      </c>
      <c r="Q18" s="85"/>
      <c r="R18" s="83"/>
    </row>
    <row r="19" spans="1:18" ht="12.75">
      <c r="A19" s="4">
        <f>A17+1</f>
        <v>9</v>
      </c>
      <c r="B19" s="58" t="s">
        <v>74</v>
      </c>
      <c r="C19" s="59">
        <v>6</v>
      </c>
      <c r="D19" s="67">
        <v>202.3398</v>
      </c>
      <c r="E19" s="102">
        <v>161.3892</v>
      </c>
      <c r="F19" s="73">
        <v>154.6632</v>
      </c>
      <c r="G19" s="67">
        <v>139.7442</v>
      </c>
      <c r="H19" s="67">
        <v>100.2774</v>
      </c>
      <c r="I19" s="67">
        <v>76.2642</v>
      </c>
      <c r="J19" s="67">
        <v>67.9248</v>
      </c>
      <c r="K19" s="67">
        <v>67.9152</v>
      </c>
      <c r="L19" s="74"/>
      <c r="M19" s="83"/>
      <c r="N19" s="74"/>
      <c r="O19" s="79"/>
      <c r="P19" s="81">
        <f t="shared" si="0"/>
        <v>970.518</v>
      </c>
      <c r="Q19" s="85">
        <v>3931.56</v>
      </c>
      <c r="R19" s="83">
        <f t="shared" si="1"/>
        <v>-2961.042</v>
      </c>
    </row>
    <row r="20" spans="1:18" ht="12.75">
      <c r="A20" s="4">
        <f>A19+1</f>
        <v>10</v>
      </c>
      <c r="B20" s="58" t="s">
        <v>87</v>
      </c>
      <c r="C20" s="59">
        <v>14</v>
      </c>
      <c r="D20" s="67">
        <v>91.9521</v>
      </c>
      <c r="E20" s="102">
        <v>106.1991</v>
      </c>
      <c r="F20" s="73">
        <v>72.0351</v>
      </c>
      <c r="G20" s="67">
        <v>43.4691</v>
      </c>
      <c r="H20" s="67">
        <v>64.8279</v>
      </c>
      <c r="I20" s="67">
        <v>39.9726</v>
      </c>
      <c r="J20" s="67">
        <v>33.5052</v>
      </c>
      <c r="K20" s="67">
        <v>63.1287</v>
      </c>
      <c r="L20" s="74"/>
      <c r="M20" s="83"/>
      <c r="N20" s="74"/>
      <c r="O20" s="79"/>
      <c r="P20" s="81">
        <f t="shared" si="0"/>
        <v>515.0898</v>
      </c>
      <c r="Q20" s="85">
        <v>3225.42</v>
      </c>
      <c r="R20" s="83">
        <f t="shared" si="1"/>
        <v>-2710.3302000000003</v>
      </c>
    </row>
    <row r="21" spans="1:18" ht="12.75">
      <c r="A21" s="4"/>
      <c r="B21" s="58" t="s">
        <v>75</v>
      </c>
      <c r="C21" s="59">
        <v>16</v>
      </c>
      <c r="D21" s="67">
        <v>352.7316</v>
      </c>
      <c r="E21" s="102">
        <v>299.8152</v>
      </c>
      <c r="F21" s="73">
        <v>247.626</v>
      </c>
      <c r="G21" s="67">
        <v>155.16</v>
      </c>
      <c r="H21" s="67">
        <v>93.6216</v>
      </c>
      <c r="I21" s="67">
        <v>60.5898</v>
      </c>
      <c r="J21" s="67">
        <v>61.596</v>
      </c>
      <c r="K21" s="67">
        <v>61.9812</v>
      </c>
      <c r="L21" s="74"/>
      <c r="M21" s="83"/>
      <c r="N21" s="74"/>
      <c r="O21" s="79"/>
      <c r="P21" s="81">
        <f t="shared" si="0"/>
        <v>1333.1214</v>
      </c>
      <c r="Q21" s="85">
        <v>8942.4</v>
      </c>
      <c r="R21" s="83">
        <f t="shared" si="1"/>
        <v>-7609.2786</v>
      </c>
    </row>
    <row r="22" spans="1:18" ht="12.75">
      <c r="A22" s="4"/>
      <c r="B22" s="58" t="s">
        <v>76</v>
      </c>
      <c r="C22" s="59">
        <v>18</v>
      </c>
      <c r="D22" s="67">
        <v>326.6064</v>
      </c>
      <c r="E22" s="102">
        <v>265.7928</v>
      </c>
      <c r="F22" s="73">
        <v>226.5576</v>
      </c>
      <c r="G22" s="67">
        <v>152.5488</v>
      </c>
      <c r="H22" s="67">
        <v>84.0252</v>
      </c>
      <c r="I22" s="67">
        <v>31.6068</v>
      </c>
      <c r="J22" s="67">
        <v>50.3676</v>
      </c>
      <c r="K22" s="67">
        <v>47.3592</v>
      </c>
      <c r="L22" s="74"/>
      <c r="M22" s="83"/>
      <c r="N22" s="74"/>
      <c r="O22" s="79"/>
      <c r="P22" s="81">
        <f t="shared" si="0"/>
        <v>1184.8644000000002</v>
      </c>
      <c r="Q22" s="85">
        <v>66.681</v>
      </c>
      <c r="R22" s="83">
        <f t="shared" si="1"/>
        <v>1118.1834000000001</v>
      </c>
    </row>
    <row r="23" spans="1:18" ht="12.75">
      <c r="A23" s="4">
        <f>A20+1</f>
        <v>11</v>
      </c>
      <c r="B23" s="58" t="s">
        <v>85</v>
      </c>
      <c r="C23" s="59">
        <v>26</v>
      </c>
      <c r="D23" s="67">
        <v>147.4956</v>
      </c>
      <c r="E23" s="102">
        <v>144.3852</v>
      </c>
      <c r="F23" s="73">
        <v>143.4348</v>
      </c>
      <c r="G23" s="67">
        <v>132.8796</v>
      </c>
      <c r="H23" s="67">
        <v>145.5444</v>
      </c>
      <c r="I23" s="67">
        <v>129.2256</v>
      </c>
      <c r="J23" s="67">
        <v>124.173</v>
      </c>
      <c r="K23" s="67">
        <v>127.5462</v>
      </c>
      <c r="L23" s="74"/>
      <c r="M23" s="83"/>
      <c r="N23" s="74"/>
      <c r="O23" s="79"/>
      <c r="P23" s="81">
        <f t="shared" si="0"/>
        <v>1094.6844</v>
      </c>
      <c r="Q23" s="85">
        <v>11913.12</v>
      </c>
      <c r="R23" s="83">
        <f t="shared" si="1"/>
        <v>-10818.4356</v>
      </c>
    </row>
    <row r="24" spans="1:18" ht="12.75">
      <c r="A24" s="4"/>
      <c r="B24" s="58" t="s">
        <v>77</v>
      </c>
      <c r="C24" s="59">
        <v>28</v>
      </c>
      <c r="D24" s="67">
        <v>19.7667</v>
      </c>
      <c r="E24" s="102">
        <v>15.4863</v>
      </c>
      <c r="F24" s="73">
        <v>14.7141</v>
      </c>
      <c r="G24" s="67">
        <v>10.6416</v>
      </c>
      <c r="H24" s="67">
        <v>11.6262</v>
      </c>
      <c r="I24" s="67">
        <v>8.343</v>
      </c>
      <c r="J24" s="67">
        <v>10.4067</v>
      </c>
      <c r="K24" s="67">
        <v>8.4636</v>
      </c>
      <c r="L24" s="74"/>
      <c r="M24" s="83"/>
      <c r="N24" s="74"/>
      <c r="O24" s="79"/>
      <c r="P24" s="81">
        <f t="shared" si="0"/>
        <v>99.4482</v>
      </c>
      <c r="Q24" s="85">
        <v>12073.68</v>
      </c>
      <c r="R24" s="83">
        <f t="shared" si="1"/>
        <v>-11974.2318</v>
      </c>
    </row>
    <row r="25" spans="1:18" ht="12.75">
      <c r="A25" s="4">
        <f>A23+1</f>
        <v>12</v>
      </c>
      <c r="B25" s="58" t="s">
        <v>78</v>
      </c>
      <c r="C25" s="59">
        <v>38</v>
      </c>
      <c r="D25" s="67">
        <v>0</v>
      </c>
      <c r="E25" s="102">
        <v>0</v>
      </c>
      <c r="F25" s="73">
        <v>0</v>
      </c>
      <c r="G25" s="67">
        <v>0</v>
      </c>
      <c r="H25" s="67">
        <v>107.2368</v>
      </c>
      <c r="I25" s="67">
        <v>238.4208</v>
      </c>
      <c r="J25" s="67">
        <v>213.6168</v>
      </c>
      <c r="K25" s="67">
        <v>224.0928</v>
      </c>
      <c r="L25" s="74"/>
      <c r="M25" s="83"/>
      <c r="N25" s="74"/>
      <c r="O25" s="79"/>
      <c r="P25" s="81">
        <f t="shared" si="0"/>
        <v>783.3672</v>
      </c>
      <c r="Q25" s="85">
        <v>1719.6</v>
      </c>
      <c r="R25" s="83">
        <f t="shared" si="1"/>
        <v>-936.2327999999999</v>
      </c>
    </row>
    <row r="26" spans="1:18" ht="12.75">
      <c r="A26" s="4">
        <f aca="true" t="shared" si="2" ref="A26:A32">A25+1</f>
        <v>13</v>
      </c>
      <c r="B26" s="58" t="s">
        <v>10</v>
      </c>
      <c r="C26" s="59">
        <v>40</v>
      </c>
      <c r="D26" s="67">
        <v>654.8856</v>
      </c>
      <c r="E26" s="102">
        <v>553.0512</v>
      </c>
      <c r="F26" s="73">
        <v>472.3416</v>
      </c>
      <c r="G26" s="67">
        <v>333.5112</v>
      </c>
      <c r="H26" s="67">
        <v>189.3816</v>
      </c>
      <c r="I26" s="67">
        <v>127.2576</v>
      </c>
      <c r="J26" s="67">
        <v>128.616</v>
      </c>
      <c r="K26" s="67">
        <v>114.8616</v>
      </c>
      <c r="L26" s="74"/>
      <c r="M26" s="83"/>
      <c r="N26" s="74"/>
      <c r="O26" s="79"/>
      <c r="P26" s="81">
        <f t="shared" si="0"/>
        <v>2573.9064</v>
      </c>
      <c r="Q26" s="85">
        <v>332.142</v>
      </c>
      <c r="R26" s="83">
        <f t="shared" si="1"/>
        <v>2241.7644</v>
      </c>
    </row>
    <row r="27" spans="1:18" ht="12.75">
      <c r="A27" s="4">
        <f t="shared" si="2"/>
        <v>14</v>
      </c>
      <c r="B27" s="58" t="s">
        <v>8</v>
      </c>
      <c r="C27" s="59">
        <v>42</v>
      </c>
      <c r="D27" s="67">
        <v>532.2</v>
      </c>
      <c r="E27" s="102">
        <v>446.2944</v>
      </c>
      <c r="F27" s="73">
        <v>378.9936</v>
      </c>
      <c r="G27" s="67">
        <v>255.7344</v>
      </c>
      <c r="H27" s="67">
        <v>139.1376</v>
      </c>
      <c r="I27" s="67">
        <v>100.8096</v>
      </c>
      <c r="J27" s="67">
        <v>50.5488</v>
      </c>
      <c r="K27" s="67">
        <v>74.256</v>
      </c>
      <c r="L27" s="74"/>
      <c r="M27" s="83"/>
      <c r="N27" s="74"/>
      <c r="O27" s="79"/>
      <c r="P27" s="81">
        <f t="shared" si="0"/>
        <v>1977.9744000000003</v>
      </c>
      <c r="Q27" s="85">
        <v>5694.216</v>
      </c>
      <c r="R27" s="83">
        <f t="shared" si="1"/>
        <v>-3716.2416000000003</v>
      </c>
    </row>
    <row r="28" spans="1:18" ht="12.75">
      <c r="A28" s="4">
        <f t="shared" si="2"/>
        <v>15</v>
      </c>
      <c r="B28" s="58" t="s">
        <v>80</v>
      </c>
      <c r="C28" s="59">
        <v>46</v>
      </c>
      <c r="D28" s="67">
        <v>50.5512</v>
      </c>
      <c r="E28" s="102">
        <v>40.8984</v>
      </c>
      <c r="F28" s="73">
        <v>39.072</v>
      </c>
      <c r="G28" s="67">
        <v>26.3712</v>
      </c>
      <c r="H28" s="67">
        <v>13.3512</v>
      </c>
      <c r="I28" s="67">
        <v>8.712</v>
      </c>
      <c r="J28" s="67">
        <v>8.7816</v>
      </c>
      <c r="K28" s="67">
        <v>9.4632</v>
      </c>
      <c r="L28" s="74"/>
      <c r="M28" s="83"/>
      <c r="N28" s="74"/>
      <c r="O28" s="79"/>
      <c r="P28" s="81">
        <f t="shared" si="0"/>
        <v>197.20080000000002</v>
      </c>
      <c r="Q28" s="85">
        <v>3299.76</v>
      </c>
      <c r="R28" s="83">
        <f t="shared" si="1"/>
        <v>-3102.5592</v>
      </c>
    </row>
    <row r="29" spans="1:18" ht="12.75">
      <c r="A29" s="4">
        <f t="shared" si="2"/>
        <v>16</v>
      </c>
      <c r="B29" s="58" t="s">
        <v>81</v>
      </c>
      <c r="C29" s="59">
        <v>48</v>
      </c>
      <c r="D29" s="67">
        <v>87.12</v>
      </c>
      <c r="E29" s="102">
        <v>70.614</v>
      </c>
      <c r="F29" s="73">
        <v>60.4368</v>
      </c>
      <c r="G29" s="67">
        <v>54.8298</v>
      </c>
      <c r="H29" s="67">
        <v>22.2246</v>
      </c>
      <c r="I29" s="67">
        <v>14.8482</v>
      </c>
      <c r="J29" s="67">
        <v>14.3226</v>
      </c>
      <c r="K29" s="67">
        <v>13.887</v>
      </c>
      <c r="L29" s="74"/>
      <c r="M29" s="83"/>
      <c r="N29" s="74"/>
      <c r="O29" s="79"/>
      <c r="P29" s="81">
        <f t="shared" si="0"/>
        <v>338.2830000000001</v>
      </c>
      <c r="Q29" s="85">
        <v>3507.84</v>
      </c>
      <c r="R29" s="83">
        <f t="shared" si="1"/>
        <v>-3169.5570000000002</v>
      </c>
    </row>
    <row r="30" spans="1:18" ht="12.75">
      <c r="A30" s="4">
        <f t="shared" si="2"/>
        <v>17</v>
      </c>
      <c r="B30" s="58" t="s">
        <v>42</v>
      </c>
      <c r="C30" s="59">
        <v>52</v>
      </c>
      <c r="D30" s="67">
        <v>547.848</v>
      </c>
      <c r="E30" s="102">
        <v>515.1792</v>
      </c>
      <c r="F30" s="73">
        <v>519.5184</v>
      </c>
      <c r="G30" s="67">
        <v>489.9696</v>
      </c>
      <c r="H30" s="67">
        <v>453.4416</v>
      </c>
      <c r="I30" s="67">
        <v>306.2976</v>
      </c>
      <c r="J30" s="67">
        <v>393.24</v>
      </c>
      <c r="K30" s="67">
        <v>386.2416</v>
      </c>
      <c r="L30" s="74"/>
      <c r="M30" s="83"/>
      <c r="N30" s="74"/>
      <c r="O30" s="79"/>
      <c r="P30" s="81">
        <f t="shared" si="0"/>
        <v>3611.7359999999994</v>
      </c>
      <c r="Q30" s="85">
        <v>422.748</v>
      </c>
      <c r="R30" s="83">
        <f t="shared" si="1"/>
        <v>3188.9879999999994</v>
      </c>
    </row>
    <row r="31" spans="1:18" ht="12.75">
      <c r="A31" s="4">
        <f t="shared" si="2"/>
        <v>18</v>
      </c>
      <c r="B31" s="58" t="s">
        <v>9</v>
      </c>
      <c r="C31" s="59">
        <v>58</v>
      </c>
      <c r="D31" s="67">
        <v>37.0287</v>
      </c>
      <c r="E31" s="102">
        <v>32.4126</v>
      </c>
      <c r="F31" s="73">
        <v>27.5958</v>
      </c>
      <c r="G31" s="67">
        <v>23.9085</v>
      </c>
      <c r="H31" s="67">
        <v>19.6623</v>
      </c>
      <c r="I31" s="67">
        <v>17.6715</v>
      </c>
      <c r="J31" s="67">
        <v>21.3417</v>
      </c>
      <c r="K31" s="67">
        <v>21.4857</v>
      </c>
      <c r="L31" s="74"/>
      <c r="M31" s="83"/>
      <c r="N31" s="74"/>
      <c r="O31" s="79"/>
      <c r="P31" s="81">
        <f t="shared" si="0"/>
        <v>201.10680000000002</v>
      </c>
      <c r="Q31" s="85">
        <v>3648.768</v>
      </c>
      <c r="R31" s="83">
        <f t="shared" si="1"/>
        <v>-3447.6612</v>
      </c>
    </row>
    <row r="32" spans="1:18" ht="12.75">
      <c r="A32" s="4">
        <f t="shared" si="2"/>
        <v>19</v>
      </c>
      <c r="B32" s="58" t="s">
        <v>82</v>
      </c>
      <c r="C32" s="59">
        <v>60</v>
      </c>
      <c r="D32" s="67">
        <v>2.8434</v>
      </c>
      <c r="E32" s="102">
        <v>2.643</v>
      </c>
      <c r="F32" s="73">
        <v>2.6742</v>
      </c>
      <c r="G32" s="67">
        <v>2.2572</v>
      </c>
      <c r="H32" s="67">
        <v>2.5398</v>
      </c>
      <c r="I32" s="67">
        <v>2.4606</v>
      </c>
      <c r="J32" s="67">
        <v>2.4618</v>
      </c>
      <c r="K32" s="67">
        <v>2.4426</v>
      </c>
      <c r="L32" s="74"/>
      <c r="M32" s="83"/>
      <c r="N32" s="74"/>
      <c r="O32" s="79"/>
      <c r="P32" s="81">
        <f t="shared" si="0"/>
        <v>20.322599999999998</v>
      </c>
      <c r="Q32" s="85">
        <v>3662.76</v>
      </c>
      <c r="R32" s="83">
        <f t="shared" si="1"/>
        <v>-3642.4374000000003</v>
      </c>
    </row>
    <row r="33" spans="1:18" ht="12.75">
      <c r="A33" s="4"/>
      <c r="B33" s="4" t="s">
        <v>2</v>
      </c>
      <c r="C33" s="60"/>
      <c r="D33" s="77">
        <f aca="true" t="shared" si="3" ref="D33:R33">SUM(D6:D32)</f>
        <v>18651.152400000006</v>
      </c>
      <c r="E33" s="78">
        <f t="shared" si="3"/>
        <v>15256.174200000003</v>
      </c>
      <c r="F33" s="77">
        <f t="shared" si="3"/>
        <v>14046.086399999998</v>
      </c>
      <c r="G33" s="77">
        <f t="shared" si="3"/>
        <v>11266.449299999998</v>
      </c>
      <c r="H33" s="77">
        <f t="shared" si="3"/>
        <v>8284.0887</v>
      </c>
      <c r="I33" s="77">
        <f t="shared" si="3"/>
        <v>6653.6795999999995</v>
      </c>
      <c r="J33" s="77">
        <f t="shared" si="3"/>
        <v>6379.052399999999</v>
      </c>
      <c r="K33" s="77">
        <f t="shared" si="3"/>
        <v>7073.427000000002</v>
      </c>
      <c r="L33" s="77">
        <f t="shared" si="3"/>
        <v>0</v>
      </c>
      <c r="M33" s="81">
        <f t="shared" si="3"/>
        <v>0</v>
      </c>
      <c r="N33" s="77">
        <f t="shared" si="3"/>
        <v>0</v>
      </c>
      <c r="O33" s="82">
        <f t="shared" si="3"/>
        <v>0</v>
      </c>
      <c r="P33" s="81">
        <f t="shared" si="3"/>
        <v>87610.11</v>
      </c>
      <c r="Q33" s="86">
        <f t="shared" si="3"/>
        <v>134399.66699999996</v>
      </c>
      <c r="R33" s="83">
        <f t="shared" si="3"/>
        <v>-61626.43140000001</v>
      </c>
    </row>
    <row r="35" ht="12.75">
      <c r="G35" t="s">
        <v>65</v>
      </c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2.75">
      <c r="A1269" s="5">
        <v>1</v>
      </c>
      <c r="B1269" s="24" t="s">
        <v>4</v>
      </c>
      <c r="C1269" s="4">
        <v>2</v>
      </c>
      <c r="D1269" s="6">
        <v>1878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2.75">
      <c r="A1270" s="4"/>
      <c r="B1270" s="7" t="s">
        <v>4</v>
      </c>
      <c r="C1270" s="4">
        <v>27</v>
      </c>
      <c r="D1270" s="6">
        <v>2061.6</v>
      </c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2.75">
      <c r="A1271" s="4">
        <f>A1269+1</f>
        <v>2</v>
      </c>
      <c r="B1271" s="7" t="s">
        <v>3</v>
      </c>
      <c r="C1271" s="4">
        <v>3</v>
      </c>
      <c r="D1271" s="6">
        <v>173.016</v>
      </c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2.75">
      <c r="A1272" s="4">
        <f aca="true" t="shared" si="4" ref="A1272:A1293">A1271+1</f>
        <v>3</v>
      </c>
      <c r="B1272" s="7" t="s">
        <v>27</v>
      </c>
      <c r="C1272" s="4">
        <v>4</v>
      </c>
      <c r="D1272" s="6">
        <v>319.272</v>
      </c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2.75">
      <c r="A1273" s="4">
        <f t="shared" si="4"/>
        <v>4</v>
      </c>
      <c r="B1273" s="7" t="s">
        <v>7</v>
      </c>
      <c r="C1273" s="4">
        <v>5</v>
      </c>
      <c r="D1273" s="6">
        <v>987.12</v>
      </c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2.75">
      <c r="A1274" s="4"/>
      <c r="B1274" s="7" t="s">
        <v>7</v>
      </c>
      <c r="C1274" s="4">
        <v>39</v>
      </c>
      <c r="D1274" s="6">
        <v>115.68</v>
      </c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2.75">
      <c r="A1275" s="4">
        <f>A1273+1</f>
        <v>5</v>
      </c>
      <c r="B1275" s="7" t="s">
        <v>37</v>
      </c>
      <c r="C1275" s="4">
        <v>6</v>
      </c>
      <c r="D1275" s="6">
        <v>601.56</v>
      </c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2.75">
      <c r="A1276" s="4">
        <f t="shared" si="4"/>
        <v>6</v>
      </c>
      <c r="B1276" s="7" t="s">
        <v>36</v>
      </c>
      <c r="C1276" s="4">
        <v>7</v>
      </c>
      <c r="D1276" s="6">
        <v>780.48</v>
      </c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2.75">
      <c r="A1277" s="4"/>
      <c r="B1277" s="7" t="s">
        <v>36</v>
      </c>
      <c r="C1277" s="4">
        <v>22</v>
      </c>
      <c r="D1277" s="6">
        <v>828.48</v>
      </c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2.75">
      <c r="A1278" s="4">
        <f>A1276+1</f>
        <v>7</v>
      </c>
      <c r="B1278" s="7" t="s">
        <v>28</v>
      </c>
      <c r="C1278" s="4">
        <v>12</v>
      </c>
      <c r="D1278" s="6">
        <v>1696.644</v>
      </c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2.75">
      <c r="A1279" s="4"/>
      <c r="B1279" s="7" t="s">
        <v>28</v>
      </c>
      <c r="C1279" s="4">
        <v>41</v>
      </c>
      <c r="D1279" s="6">
        <v>265.512</v>
      </c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2.75">
      <c r="A1280" s="4">
        <f>A1278+1</f>
        <v>8</v>
      </c>
      <c r="B1280" s="7" t="s">
        <v>6</v>
      </c>
      <c r="C1280" s="4">
        <v>13</v>
      </c>
      <c r="D1280" s="6">
        <v>363.888</v>
      </c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2.75">
      <c r="A1281" s="4">
        <f t="shared" si="4"/>
        <v>9</v>
      </c>
      <c r="B1281" s="7" t="s">
        <v>32</v>
      </c>
      <c r="C1281" s="4">
        <v>15</v>
      </c>
      <c r="D1281" s="6">
        <v>535.68</v>
      </c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4" ht="12.75">
      <c r="A1282" s="4">
        <f t="shared" si="4"/>
        <v>10</v>
      </c>
      <c r="B1282" s="7" t="s">
        <v>48</v>
      </c>
      <c r="C1282" s="4">
        <v>14</v>
      </c>
      <c r="D1282" s="6">
        <v>486</v>
      </c>
    </row>
    <row r="1283" spans="1:4" ht="12.75">
      <c r="A1283" s="4"/>
      <c r="B1283" s="7" t="s">
        <v>48</v>
      </c>
      <c r="C1283" s="4">
        <v>32</v>
      </c>
      <c r="D1283" s="6">
        <v>1080</v>
      </c>
    </row>
    <row r="1284" spans="1:4" ht="12.75">
      <c r="A1284" s="4">
        <f>A1282+1</f>
        <v>11</v>
      </c>
      <c r="B1284" s="7" t="s">
        <v>12</v>
      </c>
      <c r="C1284" s="4">
        <v>16</v>
      </c>
      <c r="D1284" s="6">
        <v>12.24</v>
      </c>
    </row>
    <row r="1285" spans="1:4" ht="12.75">
      <c r="A1285" s="4"/>
      <c r="B1285" s="7" t="s">
        <v>12</v>
      </c>
      <c r="C1285" s="4">
        <v>33</v>
      </c>
      <c r="D1285" s="6">
        <v>1281.6</v>
      </c>
    </row>
    <row r="1286" spans="1:4" ht="12.75">
      <c r="A1286" s="4">
        <f>A1284+1</f>
        <v>12</v>
      </c>
      <c r="B1286" s="7" t="s">
        <v>31</v>
      </c>
      <c r="C1286" s="4">
        <v>23</v>
      </c>
      <c r="D1286" s="6">
        <v>1683.36</v>
      </c>
    </row>
    <row r="1287" spans="1:4" ht="12.75">
      <c r="A1287" s="4">
        <f t="shared" si="4"/>
        <v>13</v>
      </c>
      <c r="B1287" s="7" t="s">
        <v>29</v>
      </c>
      <c r="C1287" s="4">
        <v>24</v>
      </c>
      <c r="D1287" s="6">
        <v>265.92</v>
      </c>
    </row>
    <row r="1288" spans="1:4" ht="12.75">
      <c r="A1288" s="4">
        <f t="shared" si="4"/>
        <v>14</v>
      </c>
      <c r="B1288" s="7" t="s">
        <v>5</v>
      </c>
      <c r="C1288" s="4">
        <v>25</v>
      </c>
      <c r="D1288" s="6">
        <v>46.62</v>
      </c>
    </row>
    <row r="1289" spans="1:4" ht="12.75">
      <c r="A1289" s="4">
        <f t="shared" si="4"/>
        <v>15</v>
      </c>
      <c r="B1289" s="7" t="s">
        <v>33</v>
      </c>
      <c r="C1289" s="4">
        <v>26</v>
      </c>
      <c r="D1289" s="6">
        <v>548.712</v>
      </c>
    </row>
    <row r="1290" spans="1:4" ht="12.75">
      <c r="A1290" s="4">
        <f t="shared" si="4"/>
        <v>16</v>
      </c>
      <c r="B1290" s="7" t="s">
        <v>30</v>
      </c>
      <c r="C1290" s="4">
        <v>30</v>
      </c>
      <c r="D1290" s="6">
        <v>540.48</v>
      </c>
    </row>
    <row r="1291" spans="1:4" ht="12.75">
      <c r="A1291" s="4">
        <f t="shared" si="4"/>
        <v>17</v>
      </c>
      <c r="B1291" s="7" t="s">
        <v>9</v>
      </c>
      <c r="C1291" s="4">
        <v>31</v>
      </c>
      <c r="D1291" s="6">
        <v>377.28</v>
      </c>
    </row>
    <row r="1292" spans="1:4" ht="12.75">
      <c r="A1292" s="4">
        <f t="shared" si="4"/>
        <v>18</v>
      </c>
      <c r="B1292" s="7" t="s">
        <v>10</v>
      </c>
      <c r="C1292" s="4">
        <v>34</v>
      </c>
      <c r="D1292" s="6">
        <v>46.368</v>
      </c>
    </row>
    <row r="1293" spans="1:4" ht="12.75">
      <c r="A1293" s="4">
        <f t="shared" si="4"/>
        <v>19</v>
      </c>
      <c r="B1293" s="7" t="s">
        <v>8</v>
      </c>
      <c r="C1293" s="4">
        <v>40</v>
      </c>
      <c r="D1293" s="6">
        <v>310.8</v>
      </c>
    </row>
    <row r="1294" spans="1:4" ht="12.75">
      <c r="A1294" s="4">
        <v>20</v>
      </c>
      <c r="B1294" s="7" t="s">
        <v>11</v>
      </c>
      <c r="C1294" s="4">
        <v>42</v>
      </c>
      <c r="D1294" s="6">
        <v>516.12</v>
      </c>
    </row>
    <row r="1295" spans="1:4" ht="12.75">
      <c r="A1295" s="4">
        <v>21</v>
      </c>
      <c r="B1295" s="7" t="s">
        <v>44</v>
      </c>
      <c r="C1295" s="4">
        <v>44</v>
      </c>
      <c r="D1295" s="6">
        <v>232.83</v>
      </c>
    </row>
    <row r="1296" spans="1:4" ht="12.75">
      <c r="A1296" s="4"/>
      <c r="B1296" s="4" t="s">
        <v>2</v>
      </c>
      <c r="C1296" s="4"/>
      <c r="D1296" s="5">
        <v>0.168</v>
      </c>
    </row>
    <row r="1297" ht="12.75">
      <c r="D1297" s="8">
        <f>SUM(D1269:D1296)</f>
        <v>18035.43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</dc:creator>
  <cp:keywords/>
  <dc:description/>
  <cp:lastModifiedBy>Ирбелтхаева Юлия Дмитриевна</cp:lastModifiedBy>
  <cp:lastPrinted>2014-01-20T06:18:51Z</cp:lastPrinted>
  <dcterms:created xsi:type="dcterms:W3CDTF">2008-02-01T07:03:08Z</dcterms:created>
  <dcterms:modified xsi:type="dcterms:W3CDTF">2014-03-20T10:23:56Z</dcterms:modified>
  <cp:category/>
  <cp:version/>
  <cp:contentType/>
  <cp:contentStatus/>
</cp:coreProperties>
</file>