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30" windowWidth="14810" windowHeight="7900" activeTab="0"/>
  </bookViews>
  <sheets>
    <sheet name="Лист1" sheetId="1" r:id="rId1"/>
  </sheets>
  <definedNames>
    <definedName name="_xlnm.Print_Area" localSheetId="0">'Лист1'!$A$1:$G$23</definedName>
  </definedNames>
  <calcPr fullCalcOnLoad="1"/>
</workbook>
</file>

<file path=xl/sharedStrings.xml><?xml version="1.0" encoding="utf-8"?>
<sst xmlns="http://schemas.openxmlformats.org/spreadsheetml/2006/main" count="25" uniqueCount="25">
  <si>
    <t>ООО Энергетическая компания "Радиан"</t>
  </si>
  <si>
    <t xml:space="preserve">Закупка электрической энергии для компенсации потерь при передаче электроэнергии в сетях ООО Энергетическая компания "Радиан" осуществляется по Договору купли -продажи № 20030 от 30.03.2018 г. с гарантирующим поставщиком ООО "Иркутская энергосбытовая компания"  </t>
  </si>
  <si>
    <t xml:space="preserve">Месяц </t>
  </si>
  <si>
    <t>Закупка электрической энергии для компенсации потерь в сетях, кВтч</t>
  </si>
  <si>
    <t>Стоимость закупки потерь (фактическая цена), руб/кВтч (без НДС)</t>
  </si>
  <si>
    <t>Затраты сетевой организации на покупку потерь в сетях, руб.</t>
  </si>
  <si>
    <t>Затраты сетевой организации на оплату потерь, руб. (с НДС)</t>
  </si>
  <si>
    <t>Размер фактических потерь, кВтч ВН</t>
  </si>
  <si>
    <t>Размер фактических потерь, кВтч СН-II</t>
  </si>
  <si>
    <t>Всего размер фактических потерь, кВтч</t>
  </si>
  <si>
    <t xml:space="preserve">январь 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</si>
  <si>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</si>
  <si>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</si>
  <si>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</si>
  <si>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</si>
  <si>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</si>
  <si>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</si>
  <si>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</si>
  <si>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</si>
  <si>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</si>
  <si>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</si>
  <si>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</si>
  <si>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Итого </t>
  </si>
  <si>
    <t xml:space="preserve">Информация о закупке сетевыми организациями электрической энергии для компенсации потерь в сетях, её стоимость </t>
  </si>
  <si>
    <t xml:space="preserve">Затраты на закупку потерь электрической энергии в 2021 г.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</si>
</sst>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#,##0.00000"/>
    <numFmt numFmtId="174" formatCode="0.000"/>
    <numFmt numFmtId="175" formatCode="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1" xfId="0" applyFon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" fillId="0" borderId="10" xfId="0" applyFont="1" applyBorder="1" applyAlignment="1">
      <alignment/>
    </xf>
    <xf numFmtId="2" fontId="0" fillId="0" borderId="0" xfId="0" applyNumberFormat="1" applyAlignment="1">
      <alignment/>
    </xf>
    <xf numFmtId="172" fontId="37" fillId="0" borderId="10" xfId="0" applyNumberFormat="1" applyFont="1" applyFill="1" applyBorder="1" applyAlignment="1">
      <alignment/>
    </xf>
    <xf numFmtId="2" fontId="37" fillId="0" borderId="0" xfId="0" applyNumberFormat="1" applyFont="1" applyAlignment="1">
      <alignment/>
    </xf>
    <xf numFmtId="4" fontId="37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173" fontId="37" fillId="0" borderId="10" xfId="0" applyNumberFormat="1" applyFont="1" applyFill="1" applyBorder="1" applyAlignment="1">
      <alignment/>
    </xf>
    <xf numFmtId="0" fontId="37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/>
    </xf>
    <xf numFmtId="4" fontId="38" fillId="0" borderId="10" xfId="0" applyNumberFormat="1" applyFont="1" applyFill="1" applyBorder="1" applyAlignment="1">
      <alignment/>
    </xf>
    <xf numFmtId="172" fontId="38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SheetLayoutView="100" zoomScalePageLayoutView="0" workbookViewId="0" topLeftCell="A7">
      <selection activeCell="I12" sqref="I12"/>
    </sheetView>
  </sheetViews>
  <sheetFormatPr defaultColWidth="9.140625" defaultRowHeight="15"/>
  <cols>
    <col min="1" max="1" width="10.57421875" style="0" customWidth="1"/>
    <col min="2" max="4" width="16.57421875" style="0" customWidth="1"/>
    <col min="5" max="5" width="17.421875" style="0" customWidth="1"/>
    <col min="6" max="7" width="14.57421875" style="0" customWidth="1"/>
  </cols>
  <sheetData>
    <row r="1" spans="1:7" ht="32.25" customHeight="1">
      <c r="A1" s="16" t="s">
        <v>23</v>
      </c>
      <c r="B1" s="16"/>
      <c r="C1" s="16"/>
      <c r="D1" s="16"/>
      <c r="E1" s="16"/>
      <c r="F1" s="16"/>
      <c r="G1" s="16"/>
    </row>
    <row r="2" spans="1:6" ht="14.25">
      <c r="A2" s="1"/>
      <c r="B2" s="1"/>
      <c r="C2" s="1"/>
      <c r="D2" s="1"/>
      <c r="E2" s="1"/>
      <c r="F2" s="1"/>
    </row>
    <row r="3" spans="1:7" ht="14.25">
      <c r="A3" s="17" t="s">
        <v>0</v>
      </c>
      <c r="B3" s="17"/>
      <c r="C3" s="17"/>
      <c r="D3" s="17"/>
      <c r="E3" s="17"/>
      <c r="F3" s="17"/>
      <c r="G3" s="17"/>
    </row>
    <row r="5" spans="1:7" ht="49.5" customHeight="1">
      <c r="A5" s="16" t="s">
        <v>1</v>
      </c>
      <c r="B5" s="16"/>
      <c r="C5" s="16"/>
      <c r="D5" s="16"/>
      <c r="E5" s="16"/>
      <c r="F5" s="16"/>
      <c r="G5" s="16"/>
    </row>
    <row r="6" ht="14.25">
      <c r="F6" s="2"/>
    </row>
    <row r="7" spans="1:7" ht="14.25">
      <c r="A7" s="17" t="s">
        <v>24</v>
      </c>
      <c r="B7" s="17"/>
      <c r="C7" s="17"/>
      <c r="D7" s="17"/>
      <c r="E7" s="17"/>
      <c r="F7" s="17"/>
      <c r="G7" s="17"/>
    </row>
    <row r="8" spans="1:7" ht="21" customHeight="1">
      <c r="A8" s="2"/>
      <c r="B8" s="2"/>
      <c r="C8" s="2"/>
      <c r="D8" s="2"/>
      <c r="E8" s="2"/>
      <c r="F8" s="2"/>
      <c r="G8" s="2"/>
    </row>
    <row r="9" spans="1:7" ht="29.25" customHeight="1">
      <c r="A9" s="18" t="s">
        <v>2</v>
      </c>
      <c r="B9" s="20" t="s">
        <v>3</v>
      </c>
      <c r="C9" s="21"/>
      <c r="D9" s="22"/>
      <c r="E9" s="23" t="s">
        <v>4</v>
      </c>
      <c r="F9" s="25" t="s">
        <v>5</v>
      </c>
      <c r="G9" s="23" t="s">
        <v>6</v>
      </c>
    </row>
    <row r="10" spans="1:7" ht="69.75" customHeight="1">
      <c r="A10" s="19"/>
      <c r="B10" s="3" t="s">
        <v>7</v>
      </c>
      <c r="C10" s="3" t="s">
        <v>8</v>
      </c>
      <c r="D10" s="3" t="s">
        <v>9</v>
      </c>
      <c r="E10" s="24"/>
      <c r="F10" s="26"/>
      <c r="G10" s="24"/>
    </row>
    <row r="11" spans="1:9" ht="15" customHeight="1">
      <c r="A11" s="4" t="s">
        <v>10</v>
      </c>
      <c r="B11" s="13">
        <v>-3609</v>
      </c>
      <c r="C11" s="13">
        <f>4107+10594</f>
        <v>14701</v>
      </c>
      <c r="D11" s="13">
        <f>C11+B11</f>
        <v>11092</v>
      </c>
      <c r="E11" s="15">
        <v>1.71469</v>
      </c>
      <c r="F11" s="13">
        <f>D11*E11</f>
        <v>19019.34148</v>
      </c>
      <c r="G11" s="13">
        <f>F11*1.2+0.01</f>
        <v>22823.219775999998</v>
      </c>
      <c r="H11" s="6"/>
      <c r="I11" s="7"/>
    </row>
    <row r="12" spans="1:9" ht="15" customHeight="1">
      <c r="A12" s="4" t="s">
        <v>11</v>
      </c>
      <c r="B12" s="13">
        <v>-3001</v>
      </c>
      <c r="C12" s="13">
        <f>9767+4053</f>
        <v>13820</v>
      </c>
      <c r="D12" s="13">
        <f>C12+B12</f>
        <v>10819</v>
      </c>
      <c r="E12" s="5">
        <v>1.90256</v>
      </c>
      <c r="F12" s="13">
        <f>D12*E12</f>
        <v>20583.79664</v>
      </c>
      <c r="G12" s="13">
        <f>F12*1.2</f>
        <v>24700.555968</v>
      </c>
      <c r="H12" s="6"/>
      <c r="I12" s="8"/>
    </row>
    <row r="13" spans="1:9" ht="15" customHeight="1">
      <c r="A13" s="9" t="s">
        <v>12</v>
      </c>
      <c r="B13" s="13">
        <v>0</v>
      </c>
      <c r="C13" s="13">
        <v>8645</v>
      </c>
      <c r="D13" s="13">
        <f>C13+B13</f>
        <v>8645</v>
      </c>
      <c r="E13" s="5">
        <v>1.75893</v>
      </c>
      <c r="F13" s="13">
        <f>D13*E13</f>
        <v>15205.94985</v>
      </c>
      <c r="G13" s="13">
        <f>F13*1.2</f>
        <v>18247.13982</v>
      </c>
      <c r="H13" s="6"/>
      <c r="I13" s="8"/>
    </row>
    <row r="14" spans="1:9" ht="15" customHeight="1">
      <c r="A14" s="9" t="s">
        <v>13</v>
      </c>
      <c r="B14" s="13">
        <v>0</v>
      </c>
      <c r="C14" s="14">
        <v>6554</v>
      </c>
      <c r="D14" s="13">
        <f>C14+B14</f>
        <v>6554</v>
      </c>
      <c r="E14" s="27">
        <v>1.88022</v>
      </c>
      <c r="F14" s="13">
        <f>D14*E14</f>
        <v>12322.96188</v>
      </c>
      <c r="G14" s="13">
        <f>F14*1.2</f>
        <v>14787.554256</v>
      </c>
      <c r="H14" s="6"/>
      <c r="I14" s="7"/>
    </row>
    <row r="15" spans="1:9" ht="15" customHeight="1">
      <c r="A15" s="9" t="s">
        <v>14</v>
      </c>
      <c r="B15" s="13">
        <v>0</v>
      </c>
      <c r="C15" s="13">
        <v>0</v>
      </c>
      <c r="D15" s="13">
        <f>C15+B15</f>
        <v>0</v>
      </c>
      <c r="E15" s="5">
        <v>1.81171</v>
      </c>
      <c r="F15" s="13">
        <f>D15*E15</f>
        <v>0</v>
      </c>
      <c r="G15" s="13">
        <f>F15*1.2</f>
        <v>0</v>
      </c>
      <c r="H15" s="6"/>
      <c r="I15" s="7"/>
    </row>
    <row r="16" spans="1:9" ht="15" customHeight="1">
      <c r="A16" s="9" t="s">
        <v>15</v>
      </c>
      <c r="B16" s="13">
        <v>0</v>
      </c>
      <c r="C16" s="13">
        <v>0</v>
      </c>
      <c r="D16" s="13">
        <f>C16+B16</f>
        <v>0</v>
      </c>
      <c r="E16" s="5"/>
      <c r="F16" s="13">
        <f>D16*E16</f>
        <v>0</v>
      </c>
      <c r="G16" s="13">
        <f aca="true" t="shared" si="0" ref="G16:G23">F16*1.2</f>
        <v>0</v>
      </c>
      <c r="H16" s="10"/>
      <c r="I16" s="7"/>
    </row>
    <row r="17" spans="1:9" ht="15" customHeight="1">
      <c r="A17" s="4" t="s">
        <v>16</v>
      </c>
      <c r="B17" s="13">
        <v>0</v>
      </c>
      <c r="C17" s="13">
        <v>0</v>
      </c>
      <c r="D17" s="13">
        <f>C17+B17</f>
        <v>0</v>
      </c>
      <c r="E17" s="11"/>
      <c r="F17" s="13">
        <f>D17*E17</f>
        <v>0</v>
      </c>
      <c r="G17" s="13">
        <f t="shared" si="0"/>
        <v>0</v>
      </c>
      <c r="H17" s="6"/>
      <c r="I17" s="7"/>
    </row>
    <row r="18" spans="1:9" ht="15" customHeight="1">
      <c r="A18" s="4" t="s">
        <v>17</v>
      </c>
      <c r="B18" s="13">
        <v>0</v>
      </c>
      <c r="C18" s="13">
        <v>0</v>
      </c>
      <c r="D18" s="13">
        <f>C18+B18</f>
        <v>0</v>
      </c>
      <c r="E18" s="11"/>
      <c r="F18" s="13">
        <f>D18*E18</f>
        <v>0</v>
      </c>
      <c r="G18" s="13">
        <f t="shared" si="0"/>
        <v>0</v>
      </c>
      <c r="I18" s="7"/>
    </row>
    <row r="19" spans="1:9" ht="15" customHeight="1">
      <c r="A19" s="4" t="s">
        <v>18</v>
      </c>
      <c r="B19" s="13">
        <v>-3495</v>
      </c>
      <c r="C19" s="13">
        <f>5460+3963</f>
        <v>9423</v>
      </c>
      <c r="D19" s="13">
        <f>C19+B19</f>
        <v>5928</v>
      </c>
      <c r="E19" s="11">
        <v>2.06</v>
      </c>
      <c r="F19" s="13">
        <f>D19*E19</f>
        <v>12211.68</v>
      </c>
      <c r="G19" s="13">
        <f t="shared" si="0"/>
        <v>14654.016</v>
      </c>
      <c r="I19" s="7"/>
    </row>
    <row r="20" spans="1:9" ht="15" customHeight="1">
      <c r="A20" s="5" t="s">
        <v>19</v>
      </c>
      <c r="B20" s="13">
        <v>-2401</v>
      </c>
      <c r="C20" s="13">
        <f>3943+8522</f>
        <v>12465</v>
      </c>
      <c r="D20" s="13">
        <f>C20+B20</f>
        <v>10064</v>
      </c>
      <c r="E20" s="15">
        <v>1.96091</v>
      </c>
      <c r="F20" s="13">
        <f>D20*E20</f>
        <v>19734.59824</v>
      </c>
      <c r="G20" s="13">
        <f t="shared" si="0"/>
        <v>23681.517888</v>
      </c>
      <c r="I20" s="7"/>
    </row>
    <row r="21" spans="1:9" ht="15" customHeight="1">
      <c r="A21" s="5" t="s">
        <v>20</v>
      </c>
      <c r="B21" s="13">
        <v>-14087</v>
      </c>
      <c r="C21" s="13">
        <f>4001+11603</f>
        <v>15604</v>
      </c>
      <c r="D21" s="13">
        <f>C21+B21</f>
        <v>1517</v>
      </c>
      <c r="E21" s="5">
        <v>1.97011</v>
      </c>
      <c r="F21" s="13">
        <f>D21*E21</f>
        <v>2988.6568700000003</v>
      </c>
      <c r="G21" s="13">
        <f t="shared" si="0"/>
        <v>3586.388244</v>
      </c>
      <c r="I21" s="7"/>
    </row>
    <row r="22" spans="1:7" ht="15" customHeight="1">
      <c r="A22" s="5" t="s">
        <v>21</v>
      </c>
      <c r="B22" s="13">
        <v>189438</v>
      </c>
      <c r="C22" s="13">
        <f>12987+4041</f>
        <v>17028</v>
      </c>
      <c r="D22" s="13">
        <f>C22+B22</f>
        <v>206466</v>
      </c>
      <c r="E22" s="11">
        <v>1.85455</v>
      </c>
      <c r="F22" s="13">
        <f>D22*E22</f>
        <v>382901.5203</v>
      </c>
      <c r="G22" s="13">
        <f t="shared" si="0"/>
        <v>459481.82435999997</v>
      </c>
    </row>
    <row r="23" spans="1:7" ht="15" customHeight="1">
      <c r="A23" s="4" t="s">
        <v>22</v>
      </c>
      <c r="B23" s="28">
        <f>SUM(B11:B22)</f>
        <v>162845</v>
      </c>
      <c r="C23" s="28">
        <f>SUM(C11:C22)</f>
        <v>98240</v>
      </c>
      <c r="D23" s="28">
        <f>C23+B23</f>
        <v>261085</v>
      </c>
      <c r="E23" s="29">
        <f>F23/D23</f>
        <v>1.857511941551602</v>
      </c>
      <c r="F23" s="28">
        <f>SUM(F11:F22)</f>
        <v>484968.50526</v>
      </c>
      <c r="G23" s="28">
        <f t="shared" si="0"/>
        <v>581962.2063119999</v>
      </c>
    </row>
    <row r="24" spans="1:7" ht="14.25">
      <c r="A24" s="2"/>
      <c r="B24" s="2"/>
      <c r="C24" s="2"/>
      <c r="D24" s="2"/>
      <c r="E24" s="2"/>
      <c r="F24" s="2"/>
      <c r="G24" s="2"/>
    </row>
    <row r="25" spans="1:7" ht="14.25">
      <c r="A25" s="2"/>
      <c r="B25" s="2"/>
      <c r="C25" s="2"/>
      <c r="D25" s="2"/>
      <c r="E25" s="2"/>
      <c r="F25" s="2"/>
      <c r="G25" s="2"/>
    </row>
    <row r="26" spans="1:7" ht="14.25">
      <c r="A26" s="2"/>
      <c r="B26" s="2"/>
      <c r="C26" s="2"/>
      <c r="D26" s="2"/>
      <c r="E26" s="2"/>
      <c r="F26" s="12"/>
      <c r="G26" s="2"/>
    </row>
    <row r="27" spans="1:7" ht="14.25">
      <c r="A27" s="2"/>
      <c r="B27" s="2"/>
      <c r="C27" s="2"/>
      <c r="D27" s="2"/>
      <c r="E27" s="2"/>
      <c r="F27" s="2"/>
      <c r="G27" s="2"/>
    </row>
    <row r="28" spans="1:6" ht="14.25">
      <c r="A28" s="2"/>
      <c r="B28" s="2"/>
      <c r="C28" s="2"/>
      <c r="D28" s="2"/>
      <c r="E28" s="2"/>
      <c r="F28" s="2"/>
    </row>
    <row r="29" spans="1:6" ht="14.25">
      <c r="A29" s="2"/>
      <c r="B29" s="2"/>
      <c r="C29" s="2"/>
      <c r="D29" s="2"/>
      <c r="E29" s="2"/>
      <c r="F29" s="2"/>
    </row>
    <row r="30" spans="1:6" ht="14.25">
      <c r="A30" s="2"/>
      <c r="B30" s="2"/>
      <c r="C30" s="2"/>
      <c r="D30" s="2"/>
      <c r="E30" s="2"/>
      <c r="F30" s="2"/>
    </row>
    <row r="31" spans="1:6" ht="14.25">
      <c r="A31" s="2"/>
      <c r="B31" s="2"/>
      <c r="C31" s="2"/>
      <c r="D31" s="2"/>
      <c r="E31" s="2"/>
      <c r="F31" s="2"/>
    </row>
    <row r="32" spans="1:6" ht="14.25">
      <c r="A32" s="2"/>
      <c r="B32" s="2"/>
      <c r="C32" s="2"/>
      <c r="D32" s="2"/>
      <c r="E32" s="2"/>
      <c r="F32" s="2"/>
    </row>
    <row r="33" spans="1:6" ht="14.25">
      <c r="A33" s="2"/>
      <c r="B33" s="2"/>
      <c r="C33" s="2"/>
      <c r="D33" s="2"/>
      <c r="E33" s="2"/>
      <c r="F33" s="2"/>
    </row>
    <row r="34" spans="1:6" ht="14.25">
      <c r="A34" s="2"/>
      <c r="B34" s="2"/>
      <c r="C34" s="2"/>
      <c r="D34" s="2"/>
      <c r="E34" s="2"/>
      <c r="F34" s="2"/>
    </row>
  </sheetData>
  <sheetProtection/>
  <mergeCells count="9">
    <mergeCell ref="A1:G1"/>
    <mergeCell ref="A3:G3"/>
    <mergeCell ref="A5:G5"/>
    <mergeCell ref="A7:G7"/>
    <mergeCell ref="A9:A10"/>
    <mergeCell ref="B9:D9"/>
    <mergeCell ref="E9:E10"/>
    <mergeCell ref="F9:F10"/>
    <mergeCell ref="G9:G10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2022-05-19T05:15:03Z</dcterms:modified>
  <cp:category/>
  <cp:version/>
  <cp:contentType/>
  <cp:contentStatus/>
</cp:coreProperties>
</file>