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7"/>
  </bookViews>
  <sheets>
    <sheet name="прил 7.1" sheetId="1" r:id="rId1"/>
    <sheet name="прил 7.2" sheetId="2" r:id="rId2"/>
    <sheet name="прил 8" sheetId="3" r:id="rId3"/>
    <sheet name="прил 9" sheetId="4" r:id="rId4"/>
    <sheet name="прил 10 " sheetId="5" state="hidden" r:id="rId5"/>
    <sheet name="прил 11.1" sheetId="6" r:id="rId6"/>
    <sheet name="прил 12" sheetId="7" state="hidden" r:id="rId7"/>
    <sheet name="прил 13" sheetId="8" r:id="rId8"/>
  </sheets>
  <externalReferences>
    <externalReference r:id="rId11"/>
    <externalReference r:id="rId12"/>
  </externalReferences>
  <definedNames>
    <definedName name="_xlnm.Print_Area" localSheetId="4">'прил 10 '!$A$1:$DE$92</definedName>
    <definedName name="_xlnm.Print_Area" localSheetId="5">'прил 11.1'!$A$1:$FE$45</definedName>
    <definedName name="_xlnm.Print_Area" localSheetId="6">'прил 12'!$A$1:$DA$51</definedName>
    <definedName name="_xlnm.Print_Area" localSheetId="7">'прил 13'!$A$1:$DD$20</definedName>
    <definedName name="_xlnm.Print_Area" localSheetId="0">'прил 7.1'!$A$1:$IB$37</definedName>
    <definedName name="_xlnm.Print_Area" localSheetId="2">'прил 8'!$A$1:$EY$48</definedName>
    <definedName name="_xlnm.Print_Area" localSheetId="3">'прил 9'!$A$1:$FI$21</definedName>
  </definedNames>
  <calcPr fullCalcOnLoad="1"/>
</workbook>
</file>

<file path=xl/sharedStrings.xml><?xml version="1.0" encoding="utf-8"?>
<sst xmlns="http://schemas.openxmlformats.org/spreadsheetml/2006/main" count="607" uniqueCount="378">
  <si>
    <t>№ №</t>
  </si>
  <si>
    <t>Наименование объекта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</si>
  <si>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</si>
  <si>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</si>
  <si>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</si>
  <si>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</si>
  <si>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</si>
  <si>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</si>
  <si>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</si>
  <si>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</si>
  <si>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</si>
  <si>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</si>
  <si>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</si>
  <si>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</si>
  <si>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</si>
  <si>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</si>
  <si>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</si>
  <si>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</si>
  <si>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</si>
  <si>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</si>
  <si>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</si>
  <si>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</si>
  <si>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</si>
  <si>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</si>
  <si>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</si>
  <si>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</si>
  <si>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</si>
  <si>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</si>
  <si>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</si>
  <si>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</si>
  <si>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</si>
  <si>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</si>
  <si>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</si>
  <si>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</si>
  <si>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</si>
  <si>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</si>
  <si>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</si>
  <si>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</si>
  <si>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</si>
  <si>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</si>
  <si>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</si>
  <si>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</si>
  <si>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</si>
  <si>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</si>
  <si>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</si>
  <si>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</si>
  <si>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</si>
  <si>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</si>
  <si>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</si>
  <si>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</si>
  <si>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</si>
  <si>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</si>
  <si>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</si>
  <si>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</si>
  <si>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</si>
  <si>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</si>
  <si>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</si>
  <si>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</si>
  <si>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</si>
  <si>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</si>
  <si>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</si>
  <si>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</si>
  <si>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</si>
  <si>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</si>
  <si>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</si>
  <si>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</si>
  <si>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</si>
  <si>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</si>
  <si>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</si>
  <si>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</si>
  <si>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</si>
  <si>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</si>
  <si>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</si>
  <si>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</si>
  <si>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</si>
  <si>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</si>
  <si>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</si>
  <si>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</si>
  <si>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</si>
  <si>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</si>
  <si>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</si>
  <si>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</si>
  <si>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</si>
  <si>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</si>
  <si>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</si>
  <si>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</si>
  <si>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</si>
  <si>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</si>
  <si>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</si>
  <si>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</si>
  <si>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</si>
  <si>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</si>
  <si>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</si>
  <si>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</si>
  <si>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</si>
  <si>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</si>
  <si>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</si>
  <si>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</si>
  <si>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</si>
  <si>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</si>
  <si>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</si>
  <si>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</si>
  <si>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</si>
  <si>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</si>
  <si>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</si>
  <si>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</si>
  <si>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</si>
  <si>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</si>
  <si>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</si>
  <si>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</si>
  <si>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</si>
  <si>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</si>
  <si>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</si>
  <si>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</si>
  <si>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</si>
  <si>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</si>
  <si>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</si>
  <si>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</si>
  <si>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</si>
  <si>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</si>
  <si>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</si>
  <si>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</si>
  <si>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</si>
  <si>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</si>
  <si>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</si>
  <si>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</si>
  <si>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</si>
  <si>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</si>
  <si>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</si>
  <si>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</si>
  <si>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</si>
  <si>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</si>
  <si>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</si>
  <si>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</si>
  <si>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</si>
  <si>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</si>
  <si>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</si>
  <si>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</si>
  <si>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</si>
  <si>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</si>
  <si>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</si>
  <si>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</si>
  <si>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</si>
  <si>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</si>
  <si>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</si>
  <si>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10
к Приказу Минэнерго России
от 24.03.2010 № 114</t>
  </si>
  <si>
    <t>Местоположение объекта (субъект Российской Федерации, населенный пункт)</t>
  </si>
  <si>
    <t>Тип проекта</t>
  </si>
  <si>
    <t>Вводимая мощность (в том числе прирост)</t>
  </si>
  <si>
    <t>Срок ввода объекта</t>
  </si>
  <si>
    <t>Фактическая стадия реализации проекта на отчетную дату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</si>
  <si>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</si>
  <si>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</si>
  <si>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</si>
  <si>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</si>
  <si>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</si>
  <si>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</si>
  <si>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</si>
  <si>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</si>
  <si>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</si>
  <si>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Прогнозный объем потребления топлива</t>
  </si>
  <si>
    <t>Топливообеспечение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</si>
  <si>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</si>
  <si>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</si>
  <si>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</si>
  <si>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</si>
  <si>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</si>
  <si>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</si>
  <si>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</si>
  <si>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</si>
  <si>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</si>
  <si>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</si>
  <si>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</si>
  <si>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объем заключенного договора в ценах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</si>
  <si>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</si>
  <si>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</si>
  <si>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</si>
  <si>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</si>
  <si>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</si>
  <si>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</si>
  <si>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</si>
  <si>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</si>
  <si>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</si>
  <si>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</si>
  <si>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</si>
  <si>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</si>
  <si>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</si>
  <si>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</si>
  <si>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</si>
  <si>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</si>
  <si>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</si>
  <si>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</si>
  <si>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</si>
  <si>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</si>
  <si>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</si>
  <si>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</si>
  <si>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</si>
  <si>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</si>
  <si>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</si>
  <si>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</si>
  <si>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</si>
  <si>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</si>
  <si>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Факты и события, влияющие на ход реализации проекта, проблемные вопросы: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</si>
  <si>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</si>
  <si>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</si>
  <si>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</si>
  <si>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</si>
  <si>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</si>
  <si>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Если выполняется любой из нижеперечисленных критериев: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</si>
  <si>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</si>
  <si>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</si>
  <si>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</si>
  <si>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</si>
  <si>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</si>
  <si>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</si>
  <si>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</si>
  <si>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</si>
  <si>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</si>
  <si>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</si>
  <si>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</si>
  <si>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</si>
  <si>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</si>
  <si>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</si>
  <si>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</si>
  <si>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</si>
  <si>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</si>
  <si>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</si>
  <si>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</si>
  <si>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</si>
  <si>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</si>
  <si>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</si>
  <si>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</si>
  <si>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Наименование показателя</t>
  </si>
  <si>
    <t>место учета</t>
  </si>
  <si>
    <t>на конец 2009 года/
за 2009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</si>
  <si>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</si>
  <si>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</si>
  <si>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</si>
  <si>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</si>
  <si>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</si>
  <si>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</si>
  <si>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</si>
  <si>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</si>
  <si>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</si>
  <si>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</si>
  <si>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</si>
  <si>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</si>
  <si>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</si>
  <si>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</si>
  <si>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</si>
  <si>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</si>
  <si>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</si>
  <si>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</si>
  <si>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</si>
  <si>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</si>
  <si>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</si>
  <si>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</si>
  <si>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</si>
  <si>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</si>
  <si>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</si>
  <si>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</si>
  <si>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</si>
  <si>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</si>
  <si>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</si>
  <si>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</si>
  <si>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</si>
  <si>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</si>
  <si>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</si>
  <si>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</si>
  <si>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</si>
  <si>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</si>
  <si>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</si>
  <si>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</si>
  <si>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</si>
  <si>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</si>
  <si>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</si>
  <si>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</si>
  <si>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</si>
  <si>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</si>
  <si>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</si>
  <si>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</si>
  <si>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</si>
  <si>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</si>
  <si>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</si>
  <si>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2.3</t>
  </si>
  <si>
    <t>Объекты ТП</t>
  </si>
  <si>
    <t>1.5</t>
  </si>
  <si>
    <t xml:space="preserve">Прочие техперевооружения и реконструкция </t>
  </si>
  <si>
    <t>1.6</t>
  </si>
  <si>
    <t>на конец 2010 года/
за 2010 год</t>
  </si>
  <si>
    <t>2009</t>
  </si>
  <si>
    <t>Трансформаторы</t>
  </si>
  <si>
    <t>ВЛ и КЛ</t>
  </si>
  <si>
    <t>В срок</t>
  </si>
  <si>
    <t>2008</t>
  </si>
  <si>
    <t>2010</t>
  </si>
  <si>
    <t xml:space="preserve">Сметная стоимость проекта в ценах      </t>
  </si>
  <si>
    <t>Ввод в эксплуатацию объекта сетевого строительства</t>
  </si>
  <si>
    <t>IV.IV</t>
  </si>
  <si>
    <t xml:space="preserve">Получение разрешения на ввод объекта в эксплуатацию. </t>
  </si>
  <si>
    <t>IV.III</t>
  </si>
  <si>
    <t>Оформление (подписание) актов об осуществлении технологического присоединения к электрическим сетям</t>
  </si>
  <si>
    <t>IV.II</t>
  </si>
  <si>
    <t xml:space="preserve">Комплексное опробование оборудования </t>
  </si>
  <si>
    <t>IV.I</t>
  </si>
  <si>
    <t>Испытания и ввод в эксплуатацию</t>
  </si>
  <si>
    <t>IV.</t>
  </si>
  <si>
    <t>Завершение строительства</t>
  </si>
  <si>
    <t>III.V</t>
  </si>
  <si>
    <t>Пусконаладочные работы</t>
  </si>
  <si>
    <t>III.IV</t>
  </si>
  <si>
    <t>Монтаж основного оборудования</t>
  </si>
  <si>
    <t>III.III</t>
  </si>
  <si>
    <t>Поставка основного оборудования</t>
  </si>
  <si>
    <t>III.II</t>
  </si>
  <si>
    <t>Подготовка площадки строительства для подстанций, трассы – для ЛЭП</t>
  </si>
  <si>
    <t>III.I</t>
  </si>
  <si>
    <t>Сетевое строительство (реконструкция) и пусконаладочные работы</t>
  </si>
  <si>
    <t>III.</t>
  </si>
  <si>
    <t>Получение разрешительной документации для реализации СВМ</t>
  </si>
  <si>
    <t>II.III</t>
  </si>
  <si>
    <t>Получение правоустанавливающих документов для выделения земельного участка под строительство</t>
  </si>
  <si>
    <t>II.II</t>
  </si>
  <si>
    <t>2011</t>
  </si>
  <si>
    <t>Заключение договора  подряда (допсоглашения к договору)</t>
  </si>
  <si>
    <t>II.I</t>
  </si>
  <si>
    <t>Организационный этап</t>
  </si>
  <si>
    <t>Разработка рабочей документации</t>
  </si>
  <si>
    <t>I.VI</t>
  </si>
  <si>
    <t>Утверждение проектной документации</t>
  </si>
  <si>
    <t>I.V</t>
  </si>
  <si>
    <t>Получение положительного заключения государственной экспертизы на проектную документацию</t>
  </si>
  <si>
    <t>I.IV</t>
  </si>
  <si>
    <t>Заключение договора на разработку проетной документации</t>
  </si>
  <si>
    <t>I.III</t>
  </si>
  <si>
    <t>Разработка и выдача ТУ на ТП</t>
  </si>
  <si>
    <t>I.II</t>
  </si>
  <si>
    <t>Получение заявки на ТП</t>
  </si>
  <si>
    <t>I.I</t>
  </si>
  <si>
    <t>Предпроектный и проектный этап</t>
  </si>
  <si>
    <t>№</t>
  </si>
  <si>
    <t>Отчет об исполнении инвестиционной программы ООО "Энергетическая компания Радиан", млн. рублей с НДС (представляется ежеквартально)</t>
  </si>
  <si>
    <t>Директор ООО "Энергетическая компания "Радиан"                                                  В.Н. Труфанов</t>
  </si>
  <si>
    <t>Директор ООО "Энергетическая компания "Радиан"</t>
  </si>
  <si>
    <t>В.Н. Труфанов</t>
  </si>
  <si>
    <t>Отчет об исполнении основных этапов работ по реализации инвестиционной программы ООО "Энергетическая компания Радиан" в отчетном году (представляется ежеквартально), млн.руб. с НДС</t>
  </si>
  <si>
    <t>Отчет об источниках финансирования инвестиционной программы, млн. рублей с НДС</t>
  </si>
  <si>
    <t>гг.</t>
  </si>
  <si>
    <t>Реконструкция ПС "Западная" 110/6/6 кВт</t>
  </si>
  <si>
    <t>2х40</t>
  </si>
  <si>
    <t>2 трансформатора ТРДН-40000/110/6.3-6.3.</t>
  </si>
  <si>
    <t>Сметная стоимость проекта</t>
  </si>
  <si>
    <t xml:space="preserve">Отчет о ходе реализации проекта 
Реконструкция подстанции 110/6/6 кВ ПС"Западная". 
</t>
  </si>
  <si>
    <t>Реконструкция ПС 110/6/6 "Западная" включает: 1. Замену КРУН К-59ХЛ1 на КРУН-59 УХЛ1; 2. Замену ОРУ 110 кВ; 3. Замену двух трансформаторов ТРДН-25000-110/6 на ТРДН-40000/110/6.3-6.3.</t>
  </si>
  <si>
    <t>г. Иркутск</t>
  </si>
  <si>
    <t>реконструкция и расширение</t>
  </si>
  <si>
    <t>2х40 МВА</t>
  </si>
  <si>
    <t>Закупка оборудования материалов, СМР, пусконаладочные работы, частичный ввод в эксплуатацию</t>
  </si>
  <si>
    <t>234,109 млн. руб. с НДС</t>
  </si>
  <si>
    <t>Сводный сметный расчет Проект №…</t>
  </si>
  <si>
    <t>2008-2012 гг.</t>
  </si>
  <si>
    <t xml:space="preserve">1. КРУН-59 УХЛ1;
2. ОРУ 110 кВ;
3. два трансформатора ТРДН-40000/110/6.3-6.3.
</t>
  </si>
  <si>
    <t>Договор № 51/08-Пр  от 01.08.2008 г, Договор на технологическое присоединение к сетям ОАО "ИЭСК" № ЮЭС-2009-1 от 17.09.2009</t>
  </si>
  <si>
    <t xml:space="preserve">Договор № 40/09  от 27.04.2009 г, Договор № 148/10  от 20.05.2010г. спецификация № 2 , Договор № 148/10  от 20.05.2010г   спецификация № 1 , Договор № 148/10  от 20.05.2010г  </t>
  </si>
  <si>
    <t>231,753 млн.руб. с НДС</t>
  </si>
  <si>
    <t>2012</t>
  </si>
  <si>
    <t>+</t>
  </si>
  <si>
    <t>14</t>
  </si>
  <si>
    <t>Исп. Ивлев М., сот. 89025105176</t>
  </si>
  <si>
    <t>08</t>
  </si>
  <si>
    <t>12</t>
  </si>
  <si>
    <t>2010-2011</t>
  </si>
  <si>
    <t>2012 г.</t>
  </si>
  <si>
    <t>2009-2011</t>
  </si>
  <si>
    <t>2013</t>
  </si>
  <si>
    <t>31.12</t>
  </si>
  <si>
    <t>134 млн. - сальдо кредита банка МФК</t>
  </si>
  <si>
    <t>не требуется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</si>
</sst>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0.0"/>
    <numFmt numFmtId="168" formatCode="_-* #,##0.000_р_._-;\-* #,##0.000_р_._-;_-* &quot;-&quot;??_р_._-;_-@_-"/>
    <numFmt numFmtId="169" formatCode="_-* #,##0.000_р_._-;\-* #,##0.000_р_._-;_-* &quot;-&quot;???_р_._-;_-@_-"/>
    <numFmt numFmtId="170" formatCode="_-* #,##0.0_р_._-;\-* #,##0.0_р_._-;_-* &quot;-&quot;??_р_._-;_-@_-"/>
    <numFmt numFmtId="171" formatCode="0.00000"/>
    <numFmt numFmtId="172" formatCode="0.0000"/>
    <numFmt numFmtId="173" formatCode="0.0%"/>
    <numFmt numFmtId="174" formatCode="0.000000"/>
    <numFmt numFmtId="175" formatCode="0.0000000"/>
    <numFmt numFmtId="176" formatCode="0.00000000"/>
    <numFmt numFmtId="177" formatCode="0.000000000"/>
  </numFmts>
  <fonts count="6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67" fontId="1" fillId="33" borderId="11" xfId="0" applyNumberFormat="1" applyFont="1" applyFill="1" applyBorder="1" applyAlignment="1">
      <alignment horizontal="center" vertical="center"/>
    </xf>
    <xf numFmtId="167" fontId="1" fillId="33" borderId="14" xfId="0" applyNumberFormat="1" applyFont="1" applyFill="1" applyBorder="1" applyAlignment="1">
      <alignment horizontal="center" vertical="center"/>
    </xf>
    <xf numFmtId="167" fontId="1" fillId="33" borderId="15" xfId="0" applyNumberFormat="1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>
      <alignment horizontal="center" vertical="center"/>
    </xf>
    <xf numFmtId="167" fontId="2" fillId="33" borderId="15" xfId="0" applyNumberFormat="1" applyFont="1" applyFill="1" applyBorder="1" applyAlignment="1">
      <alignment horizontal="center" vertical="center"/>
    </xf>
    <xf numFmtId="9" fontId="2" fillId="33" borderId="11" xfId="58" applyFont="1" applyFill="1" applyBorder="1" applyAlignment="1">
      <alignment horizontal="center" vertical="center"/>
    </xf>
    <xf numFmtId="9" fontId="2" fillId="33" borderId="14" xfId="58" applyFont="1" applyFill="1" applyBorder="1" applyAlignment="1">
      <alignment horizontal="center" vertical="center"/>
    </xf>
    <xf numFmtId="9" fontId="2" fillId="33" borderId="15" xfId="58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7" fontId="57" fillId="34" borderId="11" xfId="0" applyNumberFormat="1" applyFont="1" applyFill="1" applyBorder="1" applyAlignment="1">
      <alignment horizontal="center" vertical="center"/>
    </xf>
    <xf numFmtId="167" fontId="57" fillId="34" borderId="14" xfId="0" applyNumberFormat="1" applyFont="1" applyFill="1" applyBorder="1" applyAlignment="1">
      <alignment horizontal="center" vertical="center"/>
    </xf>
    <xf numFmtId="167" fontId="57" fillId="34" borderId="15" xfId="0" applyNumberFormat="1" applyFont="1" applyFill="1" applyBorder="1" applyAlignment="1">
      <alignment horizontal="center" vertical="center"/>
    </xf>
    <xf numFmtId="9" fontId="58" fillId="34" borderId="11" xfId="58" applyFont="1" applyFill="1" applyBorder="1" applyAlignment="1">
      <alignment horizontal="center" vertical="center"/>
    </xf>
    <xf numFmtId="9" fontId="58" fillId="34" borderId="14" xfId="58" applyFont="1" applyFill="1" applyBorder="1" applyAlignment="1">
      <alignment horizontal="center" vertical="center"/>
    </xf>
    <xf numFmtId="9" fontId="58" fillId="34" borderId="15" xfId="58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7" fontId="58" fillId="34" borderId="11" xfId="0" applyNumberFormat="1" applyFont="1" applyFill="1" applyBorder="1" applyAlignment="1">
      <alignment horizontal="center" vertical="center"/>
    </xf>
    <xf numFmtId="167" fontId="58" fillId="34" borderId="14" xfId="0" applyNumberFormat="1" applyFont="1" applyFill="1" applyBorder="1" applyAlignment="1">
      <alignment horizontal="center" vertical="center"/>
    </xf>
    <xf numFmtId="167" fontId="58" fillId="34" borderId="15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6" fontId="1" fillId="33" borderId="11" xfId="0" applyNumberFormat="1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  <xf numFmtId="166" fontId="1" fillId="33" borderId="15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66" fontId="59" fillId="34" borderId="11" xfId="0" applyNumberFormat="1" applyFont="1" applyFill="1" applyBorder="1" applyAlignment="1">
      <alignment horizontal="center" vertical="center"/>
    </xf>
    <xf numFmtId="166" fontId="59" fillId="34" borderId="14" xfId="0" applyNumberFormat="1" applyFont="1" applyFill="1" applyBorder="1" applyAlignment="1">
      <alignment horizontal="center" vertical="center"/>
    </xf>
    <xf numFmtId="166" fontId="59" fillId="34" borderId="1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67" fontId="60" fillId="34" borderId="11" xfId="0" applyNumberFormat="1" applyFont="1" applyFill="1" applyBorder="1" applyAlignment="1">
      <alignment horizontal="center" vertical="center"/>
    </xf>
    <xf numFmtId="167" fontId="60" fillId="34" borderId="14" xfId="0" applyNumberFormat="1" applyFont="1" applyFill="1" applyBorder="1" applyAlignment="1">
      <alignment horizontal="center" vertical="center"/>
    </xf>
    <xf numFmtId="167" fontId="60" fillId="34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166" fontId="57" fillId="34" borderId="11" xfId="0" applyNumberFormat="1" applyFont="1" applyFill="1" applyBorder="1" applyAlignment="1">
      <alignment horizontal="center" vertical="center"/>
    </xf>
    <xf numFmtId="166" fontId="57" fillId="34" borderId="14" xfId="0" applyNumberFormat="1" applyFont="1" applyFill="1" applyBorder="1" applyAlignment="1">
      <alignment horizontal="center" vertical="center"/>
    </xf>
    <xf numFmtId="166" fontId="57" fillId="34" borderId="1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167" fontId="1" fillId="33" borderId="11" xfId="61" applyNumberFormat="1" applyFont="1" applyFill="1" applyBorder="1" applyAlignment="1">
      <alignment horizontal="center" vertical="center"/>
    </xf>
    <xf numFmtId="167" fontId="1" fillId="33" borderId="14" xfId="61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/>
    </xf>
    <xf numFmtId="168" fontId="1" fillId="0" borderId="35" xfId="61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166" fontId="6" fillId="33" borderId="15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6" fontId="7" fillId="33" borderId="11" xfId="0" applyNumberFormat="1" applyFont="1" applyFill="1" applyBorder="1" applyAlignment="1">
      <alignment horizontal="center" vertical="center"/>
    </xf>
    <xf numFmtId="166" fontId="7" fillId="33" borderId="14" xfId="0" applyNumberFormat="1" applyFont="1" applyFill="1" applyBorder="1" applyAlignment="1">
      <alignment horizontal="center" vertical="center"/>
    </xf>
    <xf numFmtId="166" fontId="7" fillId="33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7" fontId="7" fillId="0" borderId="18" xfId="0" applyNumberFormat="1" applyFont="1" applyFill="1" applyBorder="1" applyAlignment="1">
      <alignment horizontal="center" vertical="center" wrapText="1"/>
    </xf>
    <xf numFmtId="167" fontId="7" fillId="0" borderId="19" xfId="0" applyNumberFormat="1" applyFont="1" applyFill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167" fontId="7" fillId="0" borderId="22" xfId="0" applyNumberFormat="1" applyFont="1" applyFill="1" applyBorder="1" applyAlignment="1">
      <alignment horizontal="center" vertical="center" wrapText="1"/>
    </xf>
    <xf numFmtId="167" fontId="7" fillId="0" borderId="23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6" fontId="61" fillId="34" borderId="11" xfId="0" applyNumberFormat="1" applyFont="1" applyFill="1" applyBorder="1" applyAlignment="1">
      <alignment horizontal="center" vertical="center"/>
    </xf>
    <xf numFmtId="166" fontId="61" fillId="34" borderId="14" xfId="0" applyNumberFormat="1" applyFont="1" applyFill="1" applyBorder="1" applyAlignment="1">
      <alignment horizontal="center" vertical="center"/>
    </xf>
    <xf numFmtId="166" fontId="61" fillId="34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166" fontId="61" fillId="33" borderId="11" xfId="0" applyNumberFormat="1" applyFont="1" applyFill="1" applyBorder="1" applyAlignment="1">
      <alignment horizontal="center" vertical="center"/>
    </xf>
    <xf numFmtId="166" fontId="61" fillId="33" borderId="14" xfId="0" applyNumberFormat="1" applyFont="1" applyFill="1" applyBorder="1" applyAlignment="1">
      <alignment horizontal="center" vertical="center"/>
    </xf>
    <xf numFmtId="166" fontId="61" fillId="33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22" xfId="0" applyNumberFormat="1" applyFont="1" applyBorder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7" fontId="59" fillId="34" borderId="13" xfId="0" applyNumberFormat="1" applyFont="1" applyFill="1" applyBorder="1" applyAlignment="1">
      <alignment horizontal="center" vertical="center"/>
    </xf>
    <xf numFmtId="167" fontId="59" fillId="34" borderId="22" xfId="0" applyNumberFormat="1" applyFont="1" applyFill="1" applyBorder="1" applyAlignment="1">
      <alignment horizontal="center" vertical="center"/>
    </xf>
    <xf numFmtId="167" fontId="59" fillId="34" borderId="2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167" fontId="59" fillId="34" borderId="11" xfId="0" applyNumberFormat="1" applyFont="1" applyFill="1" applyBorder="1" applyAlignment="1">
      <alignment horizontal="center" vertical="center"/>
    </xf>
    <xf numFmtId="167" fontId="59" fillId="34" borderId="14" xfId="0" applyNumberFormat="1" applyFont="1" applyFill="1" applyBorder="1" applyAlignment="1">
      <alignment horizontal="center" vertical="center"/>
    </xf>
    <xf numFmtId="167" fontId="59" fillId="34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167" fontId="62" fillId="34" borderId="11" xfId="0" applyNumberFormat="1" applyFont="1" applyFill="1" applyBorder="1" applyAlignment="1">
      <alignment horizontal="center" vertical="center"/>
    </xf>
    <xf numFmtId="167" fontId="62" fillId="34" borderId="14" xfId="0" applyNumberFormat="1" applyFont="1" applyFill="1" applyBorder="1" applyAlignment="1">
      <alignment horizontal="center" vertical="center"/>
    </xf>
    <xf numFmtId="167" fontId="62" fillId="34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67" fontId="1" fillId="0" borderId="11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167" fontId="1" fillId="0" borderId="43" xfId="0" applyNumberFormat="1" applyFont="1" applyBorder="1" applyAlignment="1">
      <alignment horizontal="center" vertical="center"/>
    </xf>
    <xf numFmtId="167" fontId="1" fillId="0" borderId="44" xfId="0" applyNumberFormat="1" applyFont="1" applyBorder="1" applyAlignment="1">
      <alignment horizontal="center" vertical="center"/>
    </xf>
    <xf numFmtId="167" fontId="1" fillId="0" borderId="45" xfId="0" applyNumberFormat="1" applyFont="1" applyBorder="1" applyAlignment="1">
      <alignment horizontal="center" vertical="center"/>
    </xf>
    <xf numFmtId="167" fontId="1" fillId="0" borderId="24" xfId="0" applyNumberFormat="1" applyFont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167" fontId="1" fillId="0" borderId="26" xfId="0" applyNumberFormat="1" applyFont="1" applyBorder="1" applyAlignment="1">
      <alignment horizontal="center" vertical="center"/>
    </xf>
    <xf numFmtId="167" fontId="59" fillId="34" borderId="30" xfId="0" applyNumberFormat="1" applyFont="1" applyFill="1" applyBorder="1" applyAlignment="1">
      <alignment horizontal="center" vertical="center"/>
    </xf>
    <xf numFmtId="167" fontId="59" fillId="34" borderId="31" xfId="0" applyNumberFormat="1" applyFont="1" applyFill="1" applyBorder="1" applyAlignment="1">
      <alignment horizontal="center" vertical="center"/>
    </xf>
    <xf numFmtId="167" fontId="59" fillId="34" borderId="32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167" fontId="59" fillId="34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left" vertical="center" wrapText="1"/>
    </xf>
    <xf numFmtId="0" fontId="1" fillId="0" borderId="45" xfId="0" applyNumberFormat="1" applyFont="1" applyBorder="1" applyAlignment="1">
      <alignment horizontal="left" vertical="center" wrapText="1"/>
    </xf>
    <xf numFmtId="167" fontId="59" fillId="34" borderId="43" xfId="0" applyNumberFormat="1" applyFont="1" applyFill="1" applyBorder="1" applyAlignment="1">
      <alignment horizontal="center" vertical="center"/>
    </xf>
    <xf numFmtId="167" fontId="59" fillId="34" borderId="44" xfId="0" applyNumberFormat="1" applyFont="1" applyFill="1" applyBorder="1" applyAlignment="1">
      <alignment horizontal="center" vertical="center"/>
    </xf>
    <xf numFmtId="167" fontId="59" fillId="34" borderId="45" xfId="0" applyNumberFormat="1" applyFont="1" applyFill="1" applyBorder="1" applyAlignment="1">
      <alignment horizontal="center" vertical="center"/>
    </xf>
    <xf numFmtId="167" fontId="1" fillId="33" borderId="43" xfId="0" applyNumberFormat="1" applyFont="1" applyFill="1" applyBorder="1" applyAlignment="1">
      <alignment horizontal="center" vertical="center"/>
    </xf>
    <xf numFmtId="167" fontId="1" fillId="33" borderId="44" xfId="0" applyNumberFormat="1" applyFont="1" applyFill="1" applyBorder="1" applyAlignment="1">
      <alignment horizontal="center" vertical="center"/>
    </xf>
    <xf numFmtId="167" fontId="1" fillId="33" borderId="45" xfId="0" applyNumberFormat="1" applyFont="1" applyFill="1" applyBorder="1" applyAlignment="1">
      <alignment horizontal="center" vertical="center"/>
    </xf>
    <xf numFmtId="167" fontId="58" fillId="34" borderId="30" xfId="0" applyNumberFormat="1" applyFont="1" applyFill="1" applyBorder="1" applyAlignment="1">
      <alignment horizontal="center" vertical="center"/>
    </xf>
    <xf numFmtId="167" fontId="58" fillId="34" borderId="31" xfId="0" applyNumberFormat="1" applyFont="1" applyFill="1" applyBorder="1" applyAlignment="1">
      <alignment horizontal="center" vertical="center"/>
    </xf>
    <xf numFmtId="167" fontId="58" fillId="34" borderId="3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167" fontId="58" fillId="34" borderId="13" xfId="0" applyNumberFormat="1" applyFont="1" applyFill="1" applyBorder="1" applyAlignment="1">
      <alignment horizontal="center" vertical="center"/>
    </xf>
    <xf numFmtId="167" fontId="58" fillId="34" borderId="22" xfId="0" applyNumberFormat="1" applyFont="1" applyFill="1" applyBorder="1" applyAlignment="1">
      <alignment horizontal="center" vertical="center"/>
    </xf>
    <xf numFmtId="167" fontId="58" fillId="34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1" fillId="0" borderId="43" xfId="0" applyNumberFormat="1" applyFont="1" applyBorder="1" applyAlignment="1">
      <alignment horizontal="righ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43" fontId="1" fillId="0" borderId="35" xfId="61" applyFont="1" applyBorder="1" applyAlignment="1">
      <alignment horizont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22" xfId="0" applyNumberFormat="1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33" borderId="4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7" fillId="0" borderId="51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17" fontId="6" fillId="33" borderId="51" xfId="0" applyNumberFormat="1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35" borderId="51" xfId="0" applyFont="1" applyFill="1" applyBorder="1" applyAlignment="1">
      <alignment horizontal="left" vertical="center" wrapText="1"/>
    </xf>
    <xf numFmtId="0" fontId="6" fillId="35" borderId="52" xfId="0" applyFont="1" applyFill="1" applyBorder="1" applyAlignment="1">
      <alignment horizontal="left" vertical="center" wrapText="1"/>
    </xf>
    <xf numFmtId="0" fontId="6" fillId="35" borderId="53" xfId="0" applyFont="1" applyFill="1" applyBorder="1" applyAlignment="1">
      <alignment horizontal="left" vertical="center" wrapText="1"/>
    </xf>
    <xf numFmtId="49" fontId="6" fillId="0" borderId="51" xfId="0" applyNumberFormat="1" applyFont="1" applyBorder="1" applyAlignment="1">
      <alignment horizontal="left" vertical="top" wrapText="1"/>
    </xf>
    <xf numFmtId="49" fontId="6" fillId="0" borderId="52" xfId="0" applyNumberFormat="1" applyFont="1" applyBorder="1" applyAlignment="1">
      <alignment horizontal="left" vertical="top" wrapText="1"/>
    </xf>
    <xf numFmtId="0" fontId="6" fillId="33" borderId="51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  <xf numFmtId="0" fontId="7" fillId="33" borderId="53" xfId="0" applyFont="1" applyFill="1" applyBorder="1" applyAlignment="1">
      <alignment horizontal="left" vertical="top" wrapText="1"/>
    </xf>
    <xf numFmtId="0" fontId="6" fillId="35" borderId="51" xfId="0" applyFont="1" applyFill="1" applyBorder="1" applyAlignment="1">
      <alignment horizontal="left" vertical="top" wrapText="1"/>
    </xf>
    <xf numFmtId="0" fontId="7" fillId="35" borderId="52" xfId="0" applyFont="1" applyFill="1" applyBorder="1" applyAlignment="1">
      <alignment horizontal="left" vertical="top" wrapText="1"/>
    </xf>
    <xf numFmtId="0" fontId="7" fillId="35" borderId="53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38" xfId="0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/>
    </xf>
    <xf numFmtId="0" fontId="0" fillId="0" borderId="19" xfId="0" applyBorder="1" applyAlignment="1">
      <alignment/>
    </xf>
    <xf numFmtId="49" fontId="7" fillId="0" borderId="31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33" borderId="27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38" xfId="0" applyFont="1" applyFill="1" applyBorder="1" applyAlignment="1">
      <alignment horizontal="left" vertical="top" wrapText="1"/>
    </xf>
    <xf numFmtId="0" fontId="7" fillId="33" borderId="39" xfId="0" applyFont="1" applyFill="1" applyBorder="1" applyAlignment="1">
      <alignment horizontal="left" vertical="top" wrapText="1"/>
    </xf>
    <xf numFmtId="0" fontId="7" fillId="33" borderId="42" xfId="0" applyFont="1" applyFill="1" applyBorder="1" applyAlignment="1">
      <alignment horizontal="left" vertical="top" wrapText="1"/>
    </xf>
    <xf numFmtId="0" fontId="7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164" fontId="6" fillId="33" borderId="51" xfId="0" applyNumberFormat="1" applyFont="1" applyFill="1" applyBorder="1" applyAlignment="1">
      <alignment horizontal="left" vertical="top" wrapText="1"/>
    </xf>
    <xf numFmtId="164" fontId="7" fillId="33" borderId="52" xfId="0" applyNumberFormat="1" applyFont="1" applyFill="1" applyBorder="1" applyAlignment="1">
      <alignment horizontal="left" vertical="top" wrapText="1"/>
    </xf>
    <xf numFmtId="164" fontId="7" fillId="33" borderId="53" xfId="0" applyNumberFormat="1" applyFont="1" applyFill="1" applyBorder="1" applyAlignment="1">
      <alignment horizontal="left" vertical="top" wrapText="1"/>
    </xf>
    <xf numFmtId="49" fontId="7" fillId="0" borderId="51" xfId="0" applyNumberFormat="1" applyFont="1" applyBorder="1" applyAlignment="1">
      <alignment horizontal="left" vertical="top" wrapText="1"/>
    </xf>
    <xf numFmtId="49" fontId="7" fillId="0" borderId="52" xfId="0" applyNumberFormat="1" applyFont="1" applyBorder="1" applyAlignment="1">
      <alignment horizontal="left" vertical="top" wrapText="1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165" fontId="6" fillId="33" borderId="27" xfId="0" applyNumberFormat="1" applyFont="1" applyFill="1" applyBorder="1" applyAlignment="1">
      <alignment horizontal="left" vertical="center" wrapText="1"/>
    </xf>
    <xf numFmtId="165" fontId="6" fillId="33" borderId="19" xfId="0" applyNumberFormat="1" applyFont="1" applyFill="1" applyBorder="1" applyAlignment="1">
      <alignment horizontal="left" vertical="center" wrapText="1"/>
    </xf>
    <xf numFmtId="165" fontId="6" fillId="33" borderId="10" xfId="0" applyNumberFormat="1" applyFont="1" applyFill="1" applyBorder="1" applyAlignment="1">
      <alignment horizontal="left" vertical="center" wrapText="1"/>
    </xf>
    <xf numFmtId="165" fontId="6" fillId="33" borderId="38" xfId="0" applyNumberFormat="1" applyFont="1" applyFill="1" applyBorder="1" applyAlignment="1">
      <alignment horizontal="left" vertical="center" wrapText="1"/>
    </xf>
    <xf numFmtId="165" fontId="6" fillId="33" borderId="39" xfId="0" applyNumberFormat="1" applyFont="1" applyFill="1" applyBorder="1" applyAlignment="1">
      <alignment horizontal="left" vertical="center" wrapText="1"/>
    </xf>
    <xf numFmtId="165" fontId="6" fillId="33" borderId="42" xfId="0" applyNumberFormat="1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173" fontId="6" fillId="33" borderId="51" xfId="58" applyNumberFormat="1" applyFont="1" applyFill="1" applyBorder="1" applyAlignment="1">
      <alignment horizontal="left" vertical="center" wrapText="1"/>
    </xf>
    <xf numFmtId="173" fontId="6" fillId="33" borderId="52" xfId="58" applyNumberFormat="1" applyFont="1" applyFill="1" applyBorder="1" applyAlignment="1">
      <alignment horizontal="left" vertical="center" wrapText="1"/>
    </xf>
    <xf numFmtId="173" fontId="6" fillId="33" borderId="53" xfId="58" applyNumberFormat="1" applyFont="1" applyFill="1" applyBorder="1" applyAlignment="1">
      <alignment horizontal="left" vertical="center" wrapText="1"/>
    </xf>
    <xf numFmtId="165" fontId="6" fillId="33" borderId="51" xfId="0" applyNumberFormat="1" applyFont="1" applyFill="1" applyBorder="1" applyAlignment="1">
      <alignment horizontal="left" vertical="center" wrapText="1"/>
    </xf>
    <xf numFmtId="165" fontId="6" fillId="33" borderId="52" xfId="0" applyNumberFormat="1" applyFont="1" applyFill="1" applyBorder="1" applyAlignment="1">
      <alignment horizontal="left" vertical="center" wrapText="1"/>
    </xf>
    <xf numFmtId="165" fontId="6" fillId="33" borderId="53" xfId="0" applyNumberFormat="1" applyFont="1" applyFill="1" applyBorder="1" applyAlignment="1">
      <alignment horizontal="left" vertical="center" wrapText="1"/>
    </xf>
    <xf numFmtId="9" fontId="6" fillId="33" borderId="51" xfId="58" applyFont="1" applyFill="1" applyBorder="1" applyAlignment="1">
      <alignment horizontal="left" vertical="center" wrapText="1"/>
    </xf>
    <xf numFmtId="9" fontId="6" fillId="33" borderId="52" xfId="58" applyFont="1" applyFill="1" applyBorder="1" applyAlignment="1">
      <alignment horizontal="left" vertical="center" wrapText="1"/>
    </xf>
    <xf numFmtId="9" fontId="6" fillId="33" borderId="53" xfId="58" applyFont="1" applyFill="1" applyBorder="1" applyAlignment="1">
      <alignment horizontal="left" vertical="center" wrapText="1"/>
    </xf>
    <xf numFmtId="49" fontId="7" fillId="33" borderId="51" xfId="0" applyNumberFormat="1" applyFont="1" applyFill="1" applyBorder="1" applyAlignment="1">
      <alignment horizontal="left" vertical="top" wrapText="1"/>
    </xf>
    <xf numFmtId="49" fontId="7" fillId="33" borderId="52" xfId="0" applyNumberFormat="1" applyFont="1" applyFill="1" applyBorder="1" applyAlignment="1">
      <alignment horizontal="left" vertical="top" wrapText="1"/>
    </xf>
    <xf numFmtId="0" fontId="6" fillId="0" borderId="42" xfId="0" applyFont="1" applyBorder="1" applyAlignment="1">
      <alignment horizontal="left"/>
    </xf>
    <xf numFmtId="0" fontId="7" fillId="0" borderId="51" xfId="0" applyNumberFormat="1" applyFont="1" applyBorder="1" applyAlignment="1">
      <alignment horizontal="left" vertical="top" wrapText="1"/>
    </xf>
    <xf numFmtId="0" fontId="7" fillId="0" borderId="52" xfId="0" applyNumberFormat="1" applyFont="1" applyBorder="1" applyAlignment="1">
      <alignment horizontal="left" vertical="top" wrapText="1"/>
    </xf>
    <xf numFmtId="9" fontId="7" fillId="33" borderId="51" xfId="0" applyNumberFormat="1" applyFont="1" applyFill="1" applyBorder="1" applyAlignment="1">
      <alignment horizontal="left" vertical="center" wrapText="1"/>
    </xf>
    <xf numFmtId="9" fontId="6" fillId="33" borderId="51" xfId="0" applyNumberFormat="1" applyFont="1" applyFill="1" applyBorder="1" applyAlignment="1">
      <alignment horizontal="left" vertical="center" wrapText="1"/>
    </xf>
    <xf numFmtId="165" fontId="7" fillId="33" borderId="52" xfId="0" applyNumberFormat="1" applyFont="1" applyFill="1" applyBorder="1" applyAlignment="1">
      <alignment horizontal="left" vertical="center" wrapText="1"/>
    </xf>
    <xf numFmtId="165" fontId="7" fillId="33" borderId="53" xfId="0" applyNumberFormat="1" applyFont="1" applyFill="1" applyBorder="1" applyAlignment="1">
      <alignment horizontal="left" vertical="center" wrapText="1"/>
    </xf>
    <xf numFmtId="9" fontId="6" fillId="33" borderId="51" xfId="58" applyNumberFormat="1" applyFont="1" applyFill="1" applyBorder="1" applyAlignment="1">
      <alignment horizontal="left" vertical="center" wrapText="1"/>
    </xf>
    <xf numFmtId="9" fontId="7" fillId="33" borderId="52" xfId="58" applyNumberFormat="1" applyFont="1" applyFill="1" applyBorder="1" applyAlignment="1">
      <alignment horizontal="left" vertical="center" wrapText="1"/>
    </xf>
    <xf numFmtId="9" fontId="7" fillId="33" borderId="53" xfId="58" applyNumberFormat="1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28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 wrapText="1"/>
    </xf>
    <xf numFmtId="0" fontId="6" fillId="35" borderId="38" xfId="0" applyFont="1" applyFill="1" applyBorder="1" applyAlignment="1">
      <alignment horizontal="left" vertical="top" wrapText="1"/>
    </xf>
    <xf numFmtId="0" fontId="6" fillId="35" borderId="39" xfId="0" applyFont="1" applyFill="1" applyBorder="1" applyAlignment="1">
      <alignment horizontal="left" vertical="top" wrapText="1"/>
    </xf>
    <xf numFmtId="0" fontId="6" fillId="35" borderId="42" xfId="0" applyFont="1" applyFill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49" fontId="6" fillId="0" borderId="51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33" borderId="3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0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33" borderId="48" xfId="0" applyFont="1" applyFill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9" fontId="1" fillId="0" borderId="0" xfId="58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luyanov\Local%20Settings\Temporary%20Internet%20Files\Content.Outlook\OWHH1Y7Q\&#1044;&#1086;&#1075;&#1086;&#1074;&#1086;&#1088;&#1072;%20&#1087;&#1086;&#1076;&#1088;&#1103;&#1076;&#1072;%20%20&#1047;&#1040;&#1054;%20&#1069;&#1060;%20&#1056;&#1072;&#1076;&#1080;&#1072;&#1085;%20xls%20&#1076;&#1083;&#1103;%20&#1086;&#1090;&#1095;&#1105;&#1090;&#1072;%20&#1074;%20&#1084;&#1080;&#1085;-&#1074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83;&#1080;&#1095;&#1085;&#1086;&#1077;\&#1056;&#1072;&#1076;&#1080;&#1072;&#1085;&#1101;&#1085;&#1077;&#1088;&#1075;&#1086;\&#1069;&#1085;&#1077;&#1088;&#1075;&#1077;&#1090;&#1080;&#1095;&#1077;&#1089;&#1082;&#1072;&#1103;%20&#1082;&#1086;&#1084;&#1087;&#1072;&#1085;&#1080;&#1103;%20&#1056;&#1072;&#1076;&#1080;&#1072;&#1085;\&#1058;&#1072;&#1088;&#1080;&#1092;%202013\&#1064;&#1072;&#1073;&#1083;&#1086;&#1085;%20&#1087;&#1086;%20&#1080;&#1085;&#1074;&#1077;&#1089;&#1090;&#1072;&#1084;\NET%20INV%202012%20(2%20&#1082;&#1074;&#1072;&#1088;&#1090;&#1072;&#1083;)_&#1069;&#1050;%20&#1056;&#1072;&#1076;&#1080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D13">
            <v>24554234</v>
          </cell>
        </row>
        <row r="14">
          <cell r="D14">
            <v>16910871</v>
          </cell>
        </row>
        <row r="15">
          <cell r="D15">
            <v>22100000</v>
          </cell>
        </row>
        <row r="16">
          <cell r="D16">
            <v>22300000</v>
          </cell>
        </row>
        <row r="17">
          <cell r="D17">
            <v>148244590</v>
          </cell>
        </row>
        <row r="20">
          <cell r="D20">
            <v>234109695</v>
          </cell>
          <cell r="E20">
            <v>231753138</v>
          </cell>
          <cell r="G20">
            <v>113200173</v>
          </cell>
          <cell r="P20">
            <v>1234000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8">
        <row r="26">
          <cell r="O26">
            <v>198398</v>
          </cell>
          <cell r="S26">
            <v>2341.5005209401484</v>
          </cell>
          <cell r="U26">
            <v>2510.994274342189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IB45"/>
  <sheetViews>
    <sheetView view="pageBreakPreview" zoomScaleNormal="120" zoomScaleSheetLayoutView="100" zoomScalePageLayoutView="0" workbookViewId="0" topLeftCell="A4">
      <selection activeCell="EF24" sqref="EF24:EN24"/>
    </sheetView>
  </sheetViews>
  <sheetFormatPr defaultColWidth="0.875" defaultRowHeight="12.75" outlineLevelRow="1"/>
  <cols>
    <col min="1" max="45" width="0.875" style="32" customWidth="1"/>
    <col min="46" max="46" width="1.25" style="32" customWidth="1"/>
    <col min="47" max="52" width="0.875" style="32" customWidth="1"/>
    <col min="53" max="53" width="2.125" style="32" customWidth="1"/>
    <col min="54" max="54" width="0.875" style="32" customWidth="1"/>
    <col min="55" max="55" width="1.37890625" style="32" customWidth="1"/>
    <col min="56" max="61" width="0.875" style="32" customWidth="1"/>
    <col min="62" max="62" width="1.625" style="32" customWidth="1"/>
    <col min="63" max="77" width="0.875" style="32" customWidth="1"/>
    <col min="78" max="78" width="3.375" style="32" customWidth="1"/>
    <col min="79" max="85" width="0.875" style="32" customWidth="1"/>
    <col min="86" max="86" width="2.00390625" style="32" customWidth="1"/>
    <col min="87" max="93" width="0.875" style="32" customWidth="1"/>
    <col min="94" max="94" width="2.875" style="32" customWidth="1"/>
    <col min="95" max="101" width="0.875" style="32" customWidth="1"/>
    <col min="102" max="102" width="1.875" style="32" customWidth="1"/>
    <col min="103" max="103" width="0.875" style="32" customWidth="1"/>
    <col min="104" max="104" width="1.625" style="32" customWidth="1"/>
    <col min="105" max="109" width="0.875" style="32" customWidth="1"/>
    <col min="110" max="110" width="1.75390625" style="32" customWidth="1"/>
    <col min="111" max="117" width="0.875" style="32" customWidth="1"/>
    <col min="118" max="118" width="2.00390625" style="32" customWidth="1"/>
    <col min="119" max="125" width="0.875" style="32" customWidth="1"/>
    <col min="126" max="126" width="1.625" style="32" customWidth="1"/>
    <col min="127" max="143" width="0.875" style="32" customWidth="1"/>
    <col min="144" max="144" width="1.37890625" style="32" customWidth="1"/>
    <col min="145" max="161" width="0.875" style="32" customWidth="1"/>
    <col min="162" max="162" width="1.875" style="32" customWidth="1"/>
    <col min="163" max="188" width="0.875" style="32" customWidth="1"/>
    <col min="189" max="189" width="3.125" style="32" customWidth="1"/>
    <col min="190" max="200" width="0.875" style="32" customWidth="1"/>
    <col min="201" max="201" width="2.125" style="32" customWidth="1"/>
    <col min="202" max="204" width="0.875" style="32" customWidth="1"/>
    <col min="205" max="205" width="0.12890625" style="32" customWidth="1"/>
    <col min="206" max="206" width="0.875" style="32" hidden="1" customWidth="1"/>
    <col min="207" max="207" width="0.12890625" style="32" hidden="1" customWidth="1"/>
    <col min="208" max="208" width="0.875" style="32" hidden="1" customWidth="1"/>
    <col min="209" max="233" width="0.875" style="32" customWidth="1"/>
    <col min="234" max="234" width="5.25390625" style="32" customWidth="1"/>
    <col min="235" max="16384" width="0.875" style="32" customWidth="1"/>
  </cols>
  <sheetData>
    <row r="1" spans="212:236" ht="33" customHeight="1">
      <c r="HD1" s="167" t="s">
        <v>21</v>
      </c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</row>
    <row r="2" spans="1:236" s="33" customFormat="1" ht="23.25" customHeight="1">
      <c r="A2" s="171" t="s">
        <v>341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</row>
    <row r="3" spans="213:236" s="34" customFormat="1" ht="24" customHeight="1">
      <c r="HE3" s="168" t="s">
        <v>17</v>
      </c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</row>
    <row r="4" spans="209:236" s="34" customFormat="1" ht="33.75" customHeight="1">
      <c r="HA4" s="169" t="s">
        <v>343</v>
      </c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</row>
    <row r="5" spans="208:236" s="34" customFormat="1" ht="16.5" customHeight="1">
      <c r="GZ5" s="35"/>
      <c r="HA5" s="169" t="s">
        <v>344</v>
      </c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</row>
    <row r="6" spans="209:236" s="34" customFormat="1" ht="12"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</row>
    <row r="7" spans="208:236" s="34" customFormat="1" ht="12">
      <c r="GZ7" s="166" t="s">
        <v>18</v>
      </c>
      <c r="HA7" s="166"/>
      <c r="HB7" s="164"/>
      <c r="HC7" s="164"/>
      <c r="HD7" s="164"/>
      <c r="HE7" s="165" t="s">
        <v>18</v>
      </c>
      <c r="HF7" s="165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6">
        <v>20</v>
      </c>
      <c r="HS7" s="166"/>
      <c r="HT7" s="166"/>
      <c r="HU7" s="172"/>
      <c r="HV7" s="172"/>
      <c r="HW7" s="172"/>
      <c r="HY7" s="37" t="s">
        <v>19</v>
      </c>
      <c r="IB7" s="37"/>
    </row>
    <row r="8" s="34" customFormat="1" ht="12">
      <c r="IB8" s="36" t="s">
        <v>20</v>
      </c>
    </row>
    <row r="9" ht="12" thickBot="1"/>
    <row r="10" spans="1:236" ht="33.75" customHeight="1">
      <c r="A10" s="143" t="s">
        <v>340</v>
      </c>
      <c r="B10" s="144"/>
      <c r="C10" s="144"/>
      <c r="D10" s="144"/>
      <c r="E10" s="145"/>
      <c r="F10" s="152" t="s">
        <v>1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5"/>
      <c r="AJ10" s="131" t="s">
        <v>351</v>
      </c>
      <c r="AK10" s="132"/>
      <c r="AL10" s="132"/>
      <c r="AM10" s="132"/>
      <c r="AN10" s="132"/>
      <c r="AO10" s="132"/>
      <c r="AP10" s="132"/>
      <c r="AQ10" s="132"/>
      <c r="AR10" s="132"/>
      <c r="AS10" s="132"/>
      <c r="AT10" s="133"/>
      <c r="AU10" s="155" t="s">
        <v>7</v>
      </c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7"/>
      <c r="DW10" s="131" t="s">
        <v>43</v>
      </c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3"/>
      <c r="EO10" s="131" t="s">
        <v>42</v>
      </c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3"/>
      <c r="FG10" s="131" t="s">
        <v>9</v>
      </c>
      <c r="FH10" s="132"/>
      <c r="FI10" s="132"/>
      <c r="FJ10" s="132"/>
      <c r="FK10" s="132"/>
      <c r="FL10" s="132"/>
      <c r="FM10" s="132"/>
      <c r="FN10" s="132"/>
      <c r="FO10" s="132"/>
      <c r="FP10" s="132"/>
      <c r="FQ10" s="133"/>
      <c r="FR10" s="155" t="s">
        <v>15</v>
      </c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7"/>
      <c r="HF10" s="152" t="s">
        <v>16</v>
      </c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61"/>
    </row>
    <row r="11" spans="1:236" ht="22.5" customHeight="1">
      <c r="A11" s="146"/>
      <c r="B11" s="147"/>
      <c r="C11" s="147"/>
      <c r="D11" s="147"/>
      <c r="E11" s="148"/>
      <c r="F11" s="153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34"/>
      <c r="AK11" s="135"/>
      <c r="AL11" s="135"/>
      <c r="AM11" s="135"/>
      <c r="AN11" s="135"/>
      <c r="AO11" s="135"/>
      <c r="AP11" s="135"/>
      <c r="AQ11" s="135"/>
      <c r="AR11" s="135"/>
      <c r="AS11" s="135"/>
      <c r="AT11" s="136"/>
      <c r="AU11" s="90" t="s">
        <v>4</v>
      </c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2"/>
      <c r="BK11" s="90" t="s">
        <v>38</v>
      </c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2"/>
      <c r="CA11" s="90" t="s">
        <v>39</v>
      </c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2"/>
      <c r="CQ11" s="90" t="s">
        <v>40</v>
      </c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2"/>
      <c r="DG11" s="90" t="s">
        <v>41</v>
      </c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2"/>
      <c r="DW11" s="137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9"/>
      <c r="EO11" s="137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9"/>
      <c r="FG11" s="134"/>
      <c r="FH11" s="135"/>
      <c r="FI11" s="135"/>
      <c r="FJ11" s="135"/>
      <c r="FK11" s="135"/>
      <c r="FL11" s="135"/>
      <c r="FM11" s="135"/>
      <c r="FN11" s="135"/>
      <c r="FO11" s="135"/>
      <c r="FP11" s="135"/>
      <c r="FQ11" s="136"/>
      <c r="FR11" s="140" t="s">
        <v>10</v>
      </c>
      <c r="FS11" s="141"/>
      <c r="FT11" s="141"/>
      <c r="FU11" s="141"/>
      <c r="FV11" s="141"/>
      <c r="FW11" s="141"/>
      <c r="FX11" s="141"/>
      <c r="FY11" s="141"/>
      <c r="FZ11" s="141"/>
      <c r="GA11" s="142"/>
      <c r="GB11" s="140" t="s">
        <v>11</v>
      </c>
      <c r="GC11" s="141"/>
      <c r="GD11" s="141"/>
      <c r="GE11" s="141"/>
      <c r="GF11" s="141"/>
      <c r="GG11" s="142"/>
      <c r="GH11" s="90" t="s">
        <v>14</v>
      </c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2"/>
      <c r="HF11" s="153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62"/>
    </row>
    <row r="12" spans="1:236" ht="54.75" customHeight="1">
      <c r="A12" s="149"/>
      <c r="B12" s="150"/>
      <c r="C12" s="150"/>
      <c r="D12" s="150"/>
      <c r="E12" s="151"/>
      <c r="F12" s="154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37"/>
      <c r="AK12" s="138"/>
      <c r="AL12" s="138"/>
      <c r="AM12" s="138"/>
      <c r="AN12" s="138"/>
      <c r="AO12" s="138"/>
      <c r="AP12" s="138"/>
      <c r="AQ12" s="138"/>
      <c r="AR12" s="138"/>
      <c r="AS12" s="138"/>
      <c r="AT12" s="139"/>
      <c r="AU12" s="158" t="s">
        <v>2</v>
      </c>
      <c r="AV12" s="159"/>
      <c r="AW12" s="159"/>
      <c r="AX12" s="159"/>
      <c r="AY12" s="159"/>
      <c r="AZ12" s="159"/>
      <c r="BA12" s="159"/>
      <c r="BB12" s="160"/>
      <c r="BC12" s="158" t="s">
        <v>3</v>
      </c>
      <c r="BD12" s="159"/>
      <c r="BE12" s="159"/>
      <c r="BF12" s="91"/>
      <c r="BG12" s="91"/>
      <c r="BH12" s="91"/>
      <c r="BI12" s="91"/>
      <c r="BJ12" s="92"/>
      <c r="BK12" s="90" t="s">
        <v>5</v>
      </c>
      <c r="BL12" s="91"/>
      <c r="BM12" s="91"/>
      <c r="BN12" s="91"/>
      <c r="BO12" s="91"/>
      <c r="BP12" s="91"/>
      <c r="BQ12" s="91"/>
      <c r="BR12" s="92"/>
      <c r="BS12" s="90" t="s">
        <v>6</v>
      </c>
      <c r="BT12" s="91"/>
      <c r="BU12" s="91"/>
      <c r="BV12" s="91"/>
      <c r="BW12" s="91"/>
      <c r="BX12" s="91"/>
      <c r="BY12" s="91"/>
      <c r="BZ12" s="92"/>
      <c r="CA12" s="90" t="s">
        <v>5</v>
      </c>
      <c r="CB12" s="91"/>
      <c r="CC12" s="91"/>
      <c r="CD12" s="91"/>
      <c r="CE12" s="91"/>
      <c r="CF12" s="91"/>
      <c r="CG12" s="91"/>
      <c r="CH12" s="92"/>
      <c r="CI12" s="90" t="s">
        <v>6</v>
      </c>
      <c r="CJ12" s="91"/>
      <c r="CK12" s="91"/>
      <c r="CL12" s="91"/>
      <c r="CM12" s="91"/>
      <c r="CN12" s="91"/>
      <c r="CO12" s="91"/>
      <c r="CP12" s="92"/>
      <c r="CQ12" s="90" t="s">
        <v>5</v>
      </c>
      <c r="CR12" s="91"/>
      <c r="CS12" s="91"/>
      <c r="CT12" s="91"/>
      <c r="CU12" s="91"/>
      <c r="CV12" s="91"/>
      <c r="CW12" s="91"/>
      <c r="CX12" s="92"/>
      <c r="CY12" s="90" t="s">
        <v>6</v>
      </c>
      <c r="CZ12" s="91"/>
      <c r="DA12" s="91"/>
      <c r="DB12" s="91"/>
      <c r="DC12" s="91"/>
      <c r="DD12" s="91"/>
      <c r="DE12" s="91"/>
      <c r="DF12" s="92"/>
      <c r="DG12" s="90" t="s">
        <v>5</v>
      </c>
      <c r="DH12" s="91"/>
      <c r="DI12" s="91"/>
      <c r="DJ12" s="91"/>
      <c r="DK12" s="91"/>
      <c r="DL12" s="91"/>
      <c r="DM12" s="91"/>
      <c r="DN12" s="92"/>
      <c r="DO12" s="90" t="s">
        <v>6</v>
      </c>
      <c r="DP12" s="91"/>
      <c r="DQ12" s="91"/>
      <c r="DR12" s="91"/>
      <c r="DS12" s="91"/>
      <c r="DT12" s="91"/>
      <c r="DU12" s="91"/>
      <c r="DV12" s="92"/>
      <c r="DW12" s="90" t="s">
        <v>4</v>
      </c>
      <c r="DX12" s="91"/>
      <c r="DY12" s="91"/>
      <c r="DZ12" s="91"/>
      <c r="EA12" s="91"/>
      <c r="EB12" s="91"/>
      <c r="EC12" s="91"/>
      <c r="ED12" s="91"/>
      <c r="EE12" s="92"/>
      <c r="EF12" s="108" t="s">
        <v>8</v>
      </c>
      <c r="EG12" s="109"/>
      <c r="EH12" s="109"/>
      <c r="EI12" s="109"/>
      <c r="EJ12" s="109"/>
      <c r="EK12" s="109"/>
      <c r="EL12" s="109"/>
      <c r="EM12" s="109"/>
      <c r="EN12" s="110"/>
      <c r="EO12" s="90" t="s">
        <v>4</v>
      </c>
      <c r="EP12" s="91"/>
      <c r="EQ12" s="91"/>
      <c r="ER12" s="91"/>
      <c r="ES12" s="91"/>
      <c r="ET12" s="91"/>
      <c r="EU12" s="91"/>
      <c r="EV12" s="91"/>
      <c r="EW12" s="92"/>
      <c r="EX12" s="108" t="s">
        <v>8</v>
      </c>
      <c r="EY12" s="109"/>
      <c r="EZ12" s="109"/>
      <c r="FA12" s="109"/>
      <c r="FB12" s="109"/>
      <c r="FC12" s="109"/>
      <c r="FD12" s="109"/>
      <c r="FE12" s="109"/>
      <c r="FF12" s="110"/>
      <c r="FG12" s="137"/>
      <c r="FH12" s="138"/>
      <c r="FI12" s="138"/>
      <c r="FJ12" s="138"/>
      <c r="FK12" s="138"/>
      <c r="FL12" s="138"/>
      <c r="FM12" s="138"/>
      <c r="FN12" s="138"/>
      <c r="FO12" s="138"/>
      <c r="FP12" s="138"/>
      <c r="FQ12" s="139"/>
      <c r="FR12" s="137"/>
      <c r="FS12" s="138"/>
      <c r="FT12" s="138"/>
      <c r="FU12" s="138"/>
      <c r="FV12" s="138"/>
      <c r="FW12" s="138"/>
      <c r="FX12" s="138"/>
      <c r="FY12" s="138"/>
      <c r="FZ12" s="138"/>
      <c r="GA12" s="139"/>
      <c r="GB12" s="137"/>
      <c r="GC12" s="138"/>
      <c r="GD12" s="138"/>
      <c r="GE12" s="138"/>
      <c r="GF12" s="138"/>
      <c r="GG12" s="139"/>
      <c r="GH12" s="108" t="s">
        <v>12</v>
      </c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10"/>
      <c r="GT12" s="108" t="s">
        <v>13</v>
      </c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10"/>
      <c r="HF12" s="154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63"/>
    </row>
    <row r="13" spans="1:236" s="46" customFormat="1" ht="12.75">
      <c r="A13" s="173"/>
      <c r="B13" s="174"/>
      <c r="C13" s="174"/>
      <c r="D13" s="174"/>
      <c r="E13" s="175"/>
      <c r="F13" s="176" t="s">
        <v>22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8"/>
      <c r="AJ13" s="128">
        <f>AJ14+AJ27</f>
        <v>234.10963999999998</v>
      </c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8">
        <f>AU14+AU27</f>
        <v>5.7259438584331575</v>
      </c>
      <c r="AV13" s="129"/>
      <c r="AW13" s="129"/>
      <c r="AX13" s="129"/>
      <c r="AY13" s="129"/>
      <c r="AZ13" s="129"/>
      <c r="BA13" s="129"/>
      <c r="BB13" s="130"/>
      <c r="BC13" s="128">
        <f>BC14+BC27</f>
        <v>5.7259438584331575</v>
      </c>
      <c r="BD13" s="129"/>
      <c r="BE13" s="129"/>
      <c r="BF13" s="129"/>
      <c r="BG13" s="129"/>
      <c r="BH13" s="129"/>
      <c r="BI13" s="129"/>
      <c r="BJ13" s="130"/>
      <c r="BK13" s="128">
        <f>BK14+BK27</f>
        <v>1.4314859646082894</v>
      </c>
      <c r="BL13" s="129"/>
      <c r="BM13" s="129"/>
      <c r="BN13" s="129"/>
      <c r="BO13" s="129"/>
      <c r="BP13" s="129"/>
      <c r="BQ13" s="129"/>
      <c r="BR13" s="130"/>
      <c r="BS13" s="128">
        <f>BS14+BS27</f>
        <v>1.4314859646082894</v>
      </c>
      <c r="BT13" s="129"/>
      <c r="BU13" s="129"/>
      <c r="BV13" s="129"/>
      <c r="BW13" s="129"/>
      <c r="BX13" s="129"/>
      <c r="BY13" s="129"/>
      <c r="BZ13" s="130"/>
      <c r="CA13" s="128">
        <f>CA14+CA27</f>
        <v>1.4314859646082894</v>
      </c>
      <c r="CB13" s="129"/>
      <c r="CC13" s="129"/>
      <c r="CD13" s="129"/>
      <c r="CE13" s="129"/>
      <c r="CF13" s="129"/>
      <c r="CG13" s="129"/>
      <c r="CH13" s="130"/>
      <c r="CI13" s="128">
        <f>CI14+CI27</f>
        <v>1.4314859646082894</v>
      </c>
      <c r="CJ13" s="129"/>
      <c r="CK13" s="129"/>
      <c r="CL13" s="129"/>
      <c r="CM13" s="129"/>
      <c r="CN13" s="129"/>
      <c r="CO13" s="129"/>
      <c r="CP13" s="130"/>
      <c r="CQ13" s="128">
        <f>CQ14+CQ27</f>
        <v>1.4314859646082894</v>
      </c>
      <c r="CR13" s="129"/>
      <c r="CS13" s="129"/>
      <c r="CT13" s="129"/>
      <c r="CU13" s="129"/>
      <c r="CV13" s="129"/>
      <c r="CW13" s="129"/>
      <c r="CX13" s="130"/>
      <c r="CY13" s="128">
        <f>CY14+CY27</f>
        <v>1.4314859646082894</v>
      </c>
      <c r="CZ13" s="129"/>
      <c r="DA13" s="129"/>
      <c r="DB13" s="129"/>
      <c r="DC13" s="129"/>
      <c r="DD13" s="129"/>
      <c r="DE13" s="129"/>
      <c r="DF13" s="130"/>
      <c r="DG13" s="128">
        <f>DG14+DG27</f>
        <v>1.4314859646082894</v>
      </c>
      <c r="DH13" s="129"/>
      <c r="DI13" s="129"/>
      <c r="DJ13" s="129"/>
      <c r="DK13" s="129"/>
      <c r="DL13" s="129"/>
      <c r="DM13" s="129"/>
      <c r="DN13" s="130"/>
      <c r="DO13" s="128">
        <f>DO14+DO27</f>
        <v>1.4314859646082894</v>
      </c>
      <c r="DP13" s="129"/>
      <c r="DQ13" s="129"/>
      <c r="DR13" s="129"/>
      <c r="DS13" s="129"/>
      <c r="DT13" s="129"/>
      <c r="DU13" s="129"/>
      <c r="DV13" s="130"/>
      <c r="DW13" s="128">
        <f>DW14+DW27</f>
        <v>0</v>
      </c>
      <c r="DX13" s="129"/>
      <c r="DY13" s="129"/>
      <c r="DZ13" s="129"/>
      <c r="EA13" s="129"/>
      <c r="EB13" s="129"/>
      <c r="EC13" s="129"/>
      <c r="ED13" s="129"/>
      <c r="EE13" s="130"/>
      <c r="EF13" s="128">
        <f>EF14+EF27</f>
        <v>0</v>
      </c>
      <c r="EG13" s="129"/>
      <c r="EH13" s="129"/>
      <c r="EI13" s="129"/>
      <c r="EJ13" s="129"/>
      <c r="EK13" s="129"/>
      <c r="EL13" s="129"/>
      <c r="EM13" s="129"/>
      <c r="EN13" s="130"/>
      <c r="EO13" s="128">
        <f>EO14+EO27</f>
        <v>0</v>
      </c>
      <c r="EP13" s="129"/>
      <c r="EQ13" s="129"/>
      <c r="ER13" s="129"/>
      <c r="ES13" s="129"/>
      <c r="ET13" s="129"/>
      <c r="EU13" s="129"/>
      <c r="EV13" s="129"/>
      <c r="EW13" s="130"/>
      <c r="EX13" s="128">
        <f>EX14+EX27</f>
        <v>0</v>
      </c>
      <c r="EY13" s="129"/>
      <c r="EZ13" s="129"/>
      <c r="FA13" s="129"/>
      <c r="FB13" s="129"/>
      <c r="FC13" s="129"/>
      <c r="FD13" s="129"/>
      <c r="FE13" s="129"/>
      <c r="FF13" s="130"/>
      <c r="FG13" s="84">
        <f aca="true" t="shared" si="0" ref="FG13:FG19">AU13-BC13</f>
        <v>0</v>
      </c>
      <c r="FH13" s="85"/>
      <c r="FI13" s="85"/>
      <c r="FJ13" s="85"/>
      <c r="FK13" s="85"/>
      <c r="FL13" s="85"/>
      <c r="FM13" s="85"/>
      <c r="FN13" s="85"/>
      <c r="FO13" s="85"/>
      <c r="FP13" s="85"/>
      <c r="FQ13" s="86"/>
      <c r="FR13" s="182"/>
      <c r="FS13" s="183"/>
      <c r="FT13" s="183"/>
      <c r="FU13" s="183"/>
      <c r="FV13" s="183"/>
      <c r="FW13" s="183"/>
      <c r="FX13" s="183"/>
      <c r="FY13" s="183"/>
      <c r="FZ13" s="183"/>
      <c r="GA13" s="184"/>
      <c r="GB13" s="87"/>
      <c r="GC13" s="88"/>
      <c r="GD13" s="88"/>
      <c r="GE13" s="88"/>
      <c r="GF13" s="88"/>
      <c r="GG13" s="89"/>
      <c r="GH13" s="176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8"/>
      <c r="GT13" s="176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8"/>
      <c r="HF13" s="179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1"/>
    </row>
    <row r="14" spans="1:236" ht="28.5" customHeight="1">
      <c r="A14" s="105" t="s">
        <v>25</v>
      </c>
      <c r="B14" s="106"/>
      <c r="C14" s="106"/>
      <c r="D14" s="106"/>
      <c r="E14" s="107"/>
      <c r="F14" s="108" t="s">
        <v>23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10"/>
      <c r="AJ14" s="93">
        <f>AJ15+AJ17+AJ19+AJ21+AJ23+AJ25</f>
        <v>234.10963999999998</v>
      </c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3">
        <f>AU15+AU17+AU19+AU21+AU23+AU25</f>
        <v>5.7259438584331575</v>
      </c>
      <c r="AV14" s="94"/>
      <c r="AW14" s="94"/>
      <c r="AX14" s="94"/>
      <c r="AY14" s="94"/>
      <c r="AZ14" s="94"/>
      <c r="BA14" s="94"/>
      <c r="BB14" s="95"/>
      <c r="BC14" s="93">
        <f>BC15+BC17+BC19+BC21+BC23+BC25</f>
        <v>5.7259438584331575</v>
      </c>
      <c r="BD14" s="94"/>
      <c r="BE14" s="94"/>
      <c r="BF14" s="94"/>
      <c r="BG14" s="94"/>
      <c r="BH14" s="94"/>
      <c r="BI14" s="94"/>
      <c r="BJ14" s="95"/>
      <c r="BK14" s="93">
        <f>BK15+BK17+BK19+BK21+BK23+BK25</f>
        <v>1.4314859646082894</v>
      </c>
      <c r="BL14" s="94"/>
      <c r="BM14" s="94"/>
      <c r="BN14" s="94"/>
      <c r="BO14" s="94"/>
      <c r="BP14" s="94"/>
      <c r="BQ14" s="94"/>
      <c r="BR14" s="95"/>
      <c r="BS14" s="93">
        <f>BS15+BS17+BS19+BS21+BS23+BS25</f>
        <v>1.4314859646082894</v>
      </c>
      <c r="BT14" s="94"/>
      <c r="BU14" s="94"/>
      <c r="BV14" s="94"/>
      <c r="BW14" s="94"/>
      <c r="BX14" s="94"/>
      <c r="BY14" s="94"/>
      <c r="BZ14" s="95"/>
      <c r="CA14" s="93">
        <f>CA15+CA17+CA19+CA21+CA23+CA25</f>
        <v>1.4314859646082894</v>
      </c>
      <c r="CB14" s="94"/>
      <c r="CC14" s="94"/>
      <c r="CD14" s="94"/>
      <c r="CE14" s="94"/>
      <c r="CF14" s="94"/>
      <c r="CG14" s="94"/>
      <c r="CH14" s="95"/>
      <c r="CI14" s="93">
        <f>CI15+CI17+CI19+CI21+CI23+CI25</f>
        <v>1.4314859646082894</v>
      </c>
      <c r="CJ14" s="94"/>
      <c r="CK14" s="94"/>
      <c r="CL14" s="94"/>
      <c r="CM14" s="94"/>
      <c r="CN14" s="94"/>
      <c r="CO14" s="94"/>
      <c r="CP14" s="95"/>
      <c r="CQ14" s="93">
        <f>CQ15+CQ17+CQ19+CQ21+CQ23+CQ25</f>
        <v>1.4314859646082894</v>
      </c>
      <c r="CR14" s="94"/>
      <c r="CS14" s="94"/>
      <c r="CT14" s="94"/>
      <c r="CU14" s="94"/>
      <c r="CV14" s="94"/>
      <c r="CW14" s="94"/>
      <c r="CX14" s="95"/>
      <c r="CY14" s="93">
        <f>CY15+CY17+CY19+CY21+CY23+CY25</f>
        <v>1.4314859646082894</v>
      </c>
      <c r="CZ14" s="94"/>
      <c r="DA14" s="94"/>
      <c r="DB14" s="94"/>
      <c r="DC14" s="94"/>
      <c r="DD14" s="94"/>
      <c r="DE14" s="94"/>
      <c r="DF14" s="95"/>
      <c r="DG14" s="93">
        <f>DG15+DG17+DG19+DG21+DG23+DG25</f>
        <v>1.4314859646082894</v>
      </c>
      <c r="DH14" s="94"/>
      <c r="DI14" s="94"/>
      <c r="DJ14" s="94"/>
      <c r="DK14" s="94"/>
      <c r="DL14" s="94"/>
      <c r="DM14" s="94"/>
      <c r="DN14" s="95"/>
      <c r="DO14" s="93">
        <f>DO15+DO17+DO19+DO21+DO23+DO25</f>
        <v>1.4314859646082894</v>
      </c>
      <c r="DP14" s="94"/>
      <c r="DQ14" s="94"/>
      <c r="DR14" s="94"/>
      <c r="DS14" s="94"/>
      <c r="DT14" s="94"/>
      <c r="DU14" s="94"/>
      <c r="DV14" s="95"/>
      <c r="DW14" s="93">
        <f>DW15+DW17+DW19+DW25</f>
        <v>0</v>
      </c>
      <c r="DX14" s="94"/>
      <c r="DY14" s="94"/>
      <c r="DZ14" s="94"/>
      <c r="EA14" s="94"/>
      <c r="EB14" s="94"/>
      <c r="EC14" s="94"/>
      <c r="ED14" s="94"/>
      <c r="EE14" s="95"/>
      <c r="EF14" s="93">
        <f>EF15+EF17+EF19+EF25</f>
        <v>0</v>
      </c>
      <c r="EG14" s="94"/>
      <c r="EH14" s="94"/>
      <c r="EI14" s="94"/>
      <c r="EJ14" s="94"/>
      <c r="EK14" s="94"/>
      <c r="EL14" s="94"/>
      <c r="EM14" s="94"/>
      <c r="EN14" s="95"/>
      <c r="EO14" s="93">
        <f>EO15+EO17+EO19+EO25</f>
        <v>0</v>
      </c>
      <c r="EP14" s="94"/>
      <c r="EQ14" s="94"/>
      <c r="ER14" s="94"/>
      <c r="ES14" s="94"/>
      <c r="ET14" s="94"/>
      <c r="EU14" s="94"/>
      <c r="EV14" s="94"/>
      <c r="EW14" s="95"/>
      <c r="EX14" s="93">
        <f>EX15+EX17+EX19+EX25</f>
        <v>0</v>
      </c>
      <c r="EY14" s="94"/>
      <c r="EZ14" s="94"/>
      <c r="FA14" s="94"/>
      <c r="FB14" s="94"/>
      <c r="FC14" s="94"/>
      <c r="FD14" s="94"/>
      <c r="FE14" s="94"/>
      <c r="FF14" s="95"/>
      <c r="FG14" s="84">
        <f t="shared" si="0"/>
        <v>0</v>
      </c>
      <c r="FH14" s="85"/>
      <c r="FI14" s="85"/>
      <c r="FJ14" s="85"/>
      <c r="FK14" s="85"/>
      <c r="FL14" s="85"/>
      <c r="FM14" s="85"/>
      <c r="FN14" s="85"/>
      <c r="FO14" s="85"/>
      <c r="FP14" s="85"/>
      <c r="FQ14" s="86"/>
      <c r="FR14" s="122"/>
      <c r="FS14" s="123"/>
      <c r="FT14" s="123"/>
      <c r="FU14" s="123"/>
      <c r="FV14" s="123"/>
      <c r="FW14" s="123"/>
      <c r="FX14" s="123"/>
      <c r="FY14" s="123"/>
      <c r="FZ14" s="123"/>
      <c r="GA14" s="124"/>
      <c r="GB14" s="87"/>
      <c r="GC14" s="88"/>
      <c r="GD14" s="88"/>
      <c r="GE14" s="88"/>
      <c r="GF14" s="88"/>
      <c r="GG14" s="89"/>
      <c r="GH14" s="90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2"/>
      <c r="GT14" s="90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2"/>
      <c r="HF14" s="99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1"/>
    </row>
    <row r="15" spans="1:236" ht="22.5" customHeight="1">
      <c r="A15" s="105" t="s">
        <v>44</v>
      </c>
      <c r="B15" s="106"/>
      <c r="C15" s="106"/>
      <c r="D15" s="106"/>
      <c r="E15" s="107"/>
      <c r="F15" s="108" t="s">
        <v>24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10"/>
      <c r="AJ15" s="93">
        <f>SUM(AJ16:AT16)</f>
        <v>0</v>
      </c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3">
        <f>SUM(AU16:BB16)</f>
        <v>0</v>
      </c>
      <c r="AV15" s="94"/>
      <c r="AW15" s="94"/>
      <c r="AX15" s="94"/>
      <c r="AY15" s="94"/>
      <c r="AZ15" s="94"/>
      <c r="BA15" s="94"/>
      <c r="BB15" s="95"/>
      <c r="BC15" s="93">
        <f>SUM(BC16:BJ16)</f>
        <v>0</v>
      </c>
      <c r="BD15" s="94"/>
      <c r="BE15" s="94"/>
      <c r="BF15" s="94"/>
      <c r="BG15" s="94"/>
      <c r="BH15" s="94"/>
      <c r="BI15" s="94"/>
      <c r="BJ15" s="95"/>
      <c r="BK15" s="93">
        <f>SUM(BK16:BR16)</f>
        <v>0</v>
      </c>
      <c r="BL15" s="94"/>
      <c r="BM15" s="94"/>
      <c r="BN15" s="94"/>
      <c r="BO15" s="94"/>
      <c r="BP15" s="94"/>
      <c r="BQ15" s="94"/>
      <c r="BR15" s="95"/>
      <c r="BS15" s="93">
        <f>SUM(BS16:BZ16)</f>
        <v>0</v>
      </c>
      <c r="BT15" s="94"/>
      <c r="BU15" s="94"/>
      <c r="BV15" s="94"/>
      <c r="BW15" s="94"/>
      <c r="BX15" s="94"/>
      <c r="BY15" s="94"/>
      <c r="BZ15" s="95"/>
      <c r="CA15" s="93">
        <f>SUM(CA16:CH16)</f>
        <v>0</v>
      </c>
      <c r="CB15" s="94"/>
      <c r="CC15" s="94"/>
      <c r="CD15" s="94"/>
      <c r="CE15" s="94"/>
      <c r="CF15" s="94"/>
      <c r="CG15" s="94"/>
      <c r="CH15" s="95"/>
      <c r="CI15" s="93">
        <f>SUM(CI16:CP16)</f>
        <v>0</v>
      </c>
      <c r="CJ15" s="94"/>
      <c r="CK15" s="94"/>
      <c r="CL15" s="94"/>
      <c r="CM15" s="94"/>
      <c r="CN15" s="94"/>
      <c r="CO15" s="94"/>
      <c r="CP15" s="95"/>
      <c r="CQ15" s="93">
        <f>SUM(CQ16:CX16)</f>
        <v>0</v>
      </c>
      <c r="CR15" s="94"/>
      <c r="CS15" s="94"/>
      <c r="CT15" s="94"/>
      <c r="CU15" s="94"/>
      <c r="CV15" s="94"/>
      <c r="CW15" s="94"/>
      <c r="CX15" s="95"/>
      <c r="CY15" s="93">
        <f>SUM(CY16:DF16)</f>
        <v>0</v>
      </c>
      <c r="CZ15" s="94"/>
      <c r="DA15" s="94"/>
      <c r="DB15" s="94"/>
      <c r="DC15" s="94"/>
      <c r="DD15" s="94"/>
      <c r="DE15" s="94"/>
      <c r="DF15" s="95"/>
      <c r="DG15" s="93">
        <f>SUM(DG16:DN16)</f>
        <v>0</v>
      </c>
      <c r="DH15" s="94"/>
      <c r="DI15" s="94"/>
      <c r="DJ15" s="94"/>
      <c r="DK15" s="94"/>
      <c r="DL15" s="94"/>
      <c r="DM15" s="94"/>
      <c r="DN15" s="95"/>
      <c r="DO15" s="93">
        <f>SUM(DO16:DV16)</f>
        <v>0</v>
      </c>
      <c r="DP15" s="94"/>
      <c r="DQ15" s="94"/>
      <c r="DR15" s="94"/>
      <c r="DS15" s="94"/>
      <c r="DT15" s="94"/>
      <c r="DU15" s="94"/>
      <c r="DV15" s="95"/>
      <c r="DW15" s="93">
        <f>SUM(DW16:EE16)</f>
        <v>0</v>
      </c>
      <c r="DX15" s="94"/>
      <c r="DY15" s="94"/>
      <c r="DZ15" s="94"/>
      <c r="EA15" s="94"/>
      <c r="EB15" s="94"/>
      <c r="EC15" s="94"/>
      <c r="ED15" s="94"/>
      <c r="EE15" s="95"/>
      <c r="EF15" s="93">
        <f>SUM(EF16:EN16)</f>
        <v>0</v>
      </c>
      <c r="EG15" s="94"/>
      <c r="EH15" s="94"/>
      <c r="EI15" s="94"/>
      <c r="EJ15" s="94"/>
      <c r="EK15" s="94"/>
      <c r="EL15" s="94"/>
      <c r="EM15" s="94"/>
      <c r="EN15" s="95"/>
      <c r="EO15" s="93">
        <f>SUM(EO16:EW16)</f>
        <v>0</v>
      </c>
      <c r="EP15" s="94"/>
      <c r="EQ15" s="94"/>
      <c r="ER15" s="94"/>
      <c r="ES15" s="94"/>
      <c r="ET15" s="94"/>
      <c r="EU15" s="94"/>
      <c r="EV15" s="94"/>
      <c r="EW15" s="95"/>
      <c r="EX15" s="93">
        <f>SUM(EX16:FF16)</f>
        <v>0</v>
      </c>
      <c r="EY15" s="94"/>
      <c r="EZ15" s="94"/>
      <c r="FA15" s="94"/>
      <c r="FB15" s="94"/>
      <c r="FC15" s="94"/>
      <c r="FD15" s="94"/>
      <c r="FE15" s="94"/>
      <c r="FF15" s="95"/>
      <c r="FG15" s="84">
        <f t="shared" si="0"/>
        <v>0</v>
      </c>
      <c r="FH15" s="85"/>
      <c r="FI15" s="85"/>
      <c r="FJ15" s="85"/>
      <c r="FK15" s="85"/>
      <c r="FL15" s="85"/>
      <c r="FM15" s="85"/>
      <c r="FN15" s="85"/>
      <c r="FO15" s="85"/>
      <c r="FP15" s="85"/>
      <c r="FQ15" s="86"/>
      <c r="FR15" s="122"/>
      <c r="FS15" s="123"/>
      <c r="FT15" s="123"/>
      <c r="FU15" s="123"/>
      <c r="FV15" s="123"/>
      <c r="FW15" s="123"/>
      <c r="FX15" s="123"/>
      <c r="FY15" s="123"/>
      <c r="FZ15" s="123"/>
      <c r="GA15" s="124"/>
      <c r="GB15" s="87"/>
      <c r="GC15" s="88"/>
      <c r="GD15" s="88"/>
      <c r="GE15" s="88"/>
      <c r="GF15" s="88"/>
      <c r="GG15" s="89"/>
      <c r="GH15" s="90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2"/>
      <c r="GT15" s="90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2"/>
      <c r="HF15" s="99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1"/>
    </row>
    <row r="16" spans="1:236" s="40" customFormat="1" ht="30" customHeight="1" hidden="1" outlineLevel="1">
      <c r="A16" s="78"/>
      <c r="B16" s="79"/>
      <c r="C16" s="79"/>
      <c r="D16" s="79"/>
      <c r="E16" s="80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3"/>
      <c r="AJ16" s="69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69"/>
      <c r="AV16" s="70"/>
      <c r="AW16" s="70"/>
      <c r="AX16" s="70"/>
      <c r="AY16" s="70"/>
      <c r="AZ16" s="70"/>
      <c r="BA16" s="70"/>
      <c r="BB16" s="71"/>
      <c r="BC16" s="69"/>
      <c r="BD16" s="70"/>
      <c r="BE16" s="70"/>
      <c r="BF16" s="70"/>
      <c r="BG16" s="70"/>
      <c r="BH16" s="70"/>
      <c r="BI16" s="70"/>
      <c r="BJ16" s="71"/>
      <c r="BK16" s="69"/>
      <c r="BL16" s="70"/>
      <c r="BM16" s="70"/>
      <c r="BN16" s="70"/>
      <c r="BO16" s="70"/>
      <c r="BP16" s="70"/>
      <c r="BQ16" s="70"/>
      <c r="BR16" s="71"/>
      <c r="BS16" s="69"/>
      <c r="BT16" s="70"/>
      <c r="BU16" s="70"/>
      <c r="BV16" s="70"/>
      <c r="BW16" s="70"/>
      <c r="BX16" s="70"/>
      <c r="BY16" s="70"/>
      <c r="BZ16" s="71"/>
      <c r="CA16" s="69"/>
      <c r="CB16" s="70"/>
      <c r="CC16" s="70"/>
      <c r="CD16" s="70"/>
      <c r="CE16" s="70"/>
      <c r="CF16" s="70"/>
      <c r="CG16" s="70"/>
      <c r="CH16" s="71"/>
      <c r="CI16" s="69"/>
      <c r="CJ16" s="70"/>
      <c r="CK16" s="70"/>
      <c r="CL16" s="70"/>
      <c r="CM16" s="70"/>
      <c r="CN16" s="70"/>
      <c r="CO16" s="70"/>
      <c r="CP16" s="71"/>
      <c r="CQ16" s="69"/>
      <c r="CR16" s="70"/>
      <c r="CS16" s="70"/>
      <c r="CT16" s="70"/>
      <c r="CU16" s="70"/>
      <c r="CV16" s="70"/>
      <c r="CW16" s="70"/>
      <c r="CX16" s="71"/>
      <c r="CY16" s="69"/>
      <c r="CZ16" s="70"/>
      <c r="DA16" s="70"/>
      <c r="DB16" s="70"/>
      <c r="DC16" s="70"/>
      <c r="DD16" s="70"/>
      <c r="DE16" s="70"/>
      <c r="DF16" s="71"/>
      <c r="DG16" s="69"/>
      <c r="DH16" s="70"/>
      <c r="DI16" s="70"/>
      <c r="DJ16" s="70"/>
      <c r="DK16" s="70"/>
      <c r="DL16" s="70"/>
      <c r="DM16" s="70"/>
      <c r="DN16" s="71"/>
      <c r="DO16" s="69"/>
      <c r="DP16" s="70"/>
      <c r="DQ16" s="70"/>
      <c r="DR16" s="70"/>
      <c r="DS16" s="70"/>
      <c r="DT16" s="70"/>
      <c r="DU16" s="70"/>
      <c r="DV16" s="71"/>
      <c r="DW16" s="69"/>
      <c r="DX16" s="70"/>
      <c r="DY16" s="70"/>
      <c r="DZ16" s="70"/>
      <c r="EA16" s="70"/>
      <c r="EB16" s="70"/>
      <c r="EC16" s="70"/>
      <c r="ED16" s="70"/>
      <c r="EE16" s="71"/>
      <c r="EF16" s="69"/>
      <c r="EG16" s="70"/>
      <c r="EH16" s="70"/>
      <c r="EI16" s="70"/>
      <c r="EJ16" s="70"/>
      <c r="EK16" s="70"/>
      <c r="EL16" s="70"/>
      <c r="EM16" s="70"/>
      <c r="EN16" s="71"/>
      <c r="EO16" s="69"/>
      <c r="EP16" s="70"/>
      <c r="EQ16" s="70"/>
      <c r="ER16" s="70"/>
      <c r="ES16" s="70"/>
      <c r="ET16" s="70"/>
      <c r="EU16" s="70"/>
      <c r="EV16" s="70"/>
      <c r="EW16" s="71"/>
      <c r="EX16" s="69"/>
      <c r="EY16" s="70"/>
      <c r="EZ16" s="70"/>
      <c r="FA16" s="70"/>
      <c r="FB16" s="70"/>
      <c r="FC16" s="70"/>
      <c r="FD16" s="70"/>
      <c r="FE16" s="70"/>
      <c r="FF16" s="71"/>
      <c r="FG16" s="84">
        <f t="shared" si="0"/>
        <v>0</v>
      </c>
      <c r="FH16" s="85"/>
      <c r="FI16" s="85"/>
      <c r="FJ16" s="85"/>
      <c r="FK16" s="85"/>
      <c r="FL16" s="85"/>
      <c r="FM16" s="85"/>
      <c r="FN16" s="85"/>
      <c r="FO16" s="85"/>
      <c r="FP16" s="85"/>
      <c r="FQ16" s="86"/>
      <c r="FR16" s="111"/>
      <c r="FS16" s="112"/>
      <c r="FT16" s="112"/>
      <c r="FU16" s="112"/>
      <c r="FV16" s="112"/>
      <c r="FW16" s="112"/>
      <c r="FX16" s="112"/>
      <c r="FY16" s="112"/>
      <c r="FZ16" s="112"/>
      <c r="GA16" s="113"/>
      <c r="GB16" s="87"/>
      <c r="GC16" s="88"/>
      <c r="GD16" s="88"/>
      <c r="GE16" s="88"/>
      <c r="GF16" s="88"/>
      <c r="GG16" s="89"/>
      <c r="GH16" s="63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5"/>
      <c r="GT16" s="63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5"/>
      <c r="HF16" s="66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8"/>
    </row>
    <row r="17" spans="1:236" ht="30.75" customHeight="1" collapsed="1">
      <c r="A17" s="105" t="s">
        <v>45</v>
      </c>
      <c r="B17" s="106"/>
      <c r="C17" s="106"/>
      <c r="D17" s="106"/>
      <c r="E17" s="107"/>
      <c r="F17" s="108" t="s">
        <v>27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10"/>
      <c r="AJ17" s="93">
        <f>AJ18</f>
        <v>0</v>
      </c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3">
        <f>AU18</f>
        <v>0</v>
      </c>
      <c r="AV17" s="94"/>
      <c r="AW17" s="94"/>
      <c r="AX17" s="94"/>
      <c r="AY17" s="94"/>
      <c r="AZ17" s="94"/>
      <c r="BA17" s="94"/>
      <c r="BB17" s="95"/>
      <c r="BC17" s="93">
        <f>BC18</f>
        <v>0</v>
      </c>
      <c r="BD17" s="94"/>
      <c r="BE17" s="94"/>
      <c r="BF17" s="94"/>
      <c r="BG17" s="94"/>
      <c r="BH17" s="94"/>
      <c r="BI17" s="94"/>
      <c r="BJ17" s="95"/>
      <c r="BK17" s="93">
        <f>BK18</f>
        <v>0</v>
      </c>
      <c r="BL17" s="94"/>
      <c r="BM17" s="94"/>
      <c r="BN17" s="94"/>
      <c r="BO17" s="94"/>
      <c r="BP17" s="94"/>
      <c r="BQ17" s="94"/>
      <c r="BR17" s="95"/>
      <c r="BS17" s="93">
        <f>BS18</f>
        <v>0</v>
      </c>
      <c r="BT17" s="94"/>
      <c r="BU17" s="94"/>
      <c r="BV17" s="94"/>
      <c r="BW17" s="94"/>
      <c r="BX17" s="94"/>
      <c r="BY17" s="94"/>
      <c r="BZ17" s="95"/>
      <c r="CA17" s="93">
        <f>CA18</f>
        <v>0</v>
      </c>
      <c r="CB17" s="94"/>
      <c r="CC17" s="94"/>
      <c r="CD17" s="94"/>
      <c r="CE17" s="94"/>
      <c r="CF17" s="94"/>
      <c r="CG17" s="94"/>
      <c r="CH17" s="95"/>
      <c r="CI17" s="93">
        <f>CI18</f>
        <v>0</v>
      </c>
      <c r="CJ17" s="94"/>
      <c r="CK17" s="94"/>
      <c r="CL17" s="94"/>
      <c r="CM17" s="94"/>
      <c r="CN17" s="94"/>
      <c r="CO17" s="94"/>
      <c r="CP17" s="95"/>
      <c r="CQ17" s="93">
        <f>CQ18</f>
        <v>0</v>
      </c>
      <c r="CR17" s="94"/>
      <c r="CS17" s="94"/>
      <c r="CT17" s="94"/>
      <c r="CU17" s="94"/>
      <c r="CV17" s="94"/>
      <c r="CW17" s="94"/>
      <c r="CX17" s="95"/>
      <c r="CY17" s="93">
        <f>CY18</f>
        <v>0</v>
      </c>
      <c r="CZ17" s="94"/>
      <c r="DA17" s="94"/>
      <c r="DB17" s="94"/>
      <c r="DC17" s="94"/>
      <c r="DD17" s="94"/>
      <c r="DE17" s="94"/>
      <c r="DF17" s="95"/>
      <c r="DG17" s="93">
        <f>DG18</f>
        <v>0</v>
      </c>
      <c r="DH17" s="94"/>
      <c r="DI17" s="94"/>
      <c r="DJ17" s="94"/>
      <c r="DK17" s="94"/>
      <c r="DL17" s="94"/>
      <c r="DM17" s="94"/>
      <c r="DN17" s="95"/>
      <c r="DO17" s="93">
        <f>DO18</f>
        <v>0</v>
      </c>
      <c r="DP17" s="94"/>
      <c r="DQ17" s="94"/>
      <c r="DR17" s="94"/>
      <c r="DS17" s="94"/>
      <c r="DT17" s="94"/>
      <c r="DU17" s="94"/>
      <c r="DV17" s="95"/>
      <c r="DW17" s="93">
        <f>DW18</f>
        <v>0</v>
      </c>
      <c r="DX17" s="94"/>
      <c r="DY17" s="94"/>
      <c r="DZ17" s="94"/>
      <c r="EA17" s="94"/>
      <c r="EB17" s="94"/>
      <c r="EC17" s="94"/>
      <c r="ED17" s="94"/>
      <c r="EE17" s="95"/>
      <c r="EF17" s="93">
        <f>EF18</f>
        <v>0</v>
      </c>
      <c r="EG17" s="94"/>
      <c r="EH17" s="94"/>
      <c r="EI17" s="94"/>
      <c r="EJ17" s="94"/>
      <c r="EK17" s="94"/>
      <c r="EL17" s="94"/>
      <c r="EM17" s="94"/>
      <c r="EN17" s="95"/>
      <c r="EO17" s="93">
        <f>EO18</f>
        <v>0</v>
      </c>
      <c r="EP17" s="94"/>
      <c r="EQ17" s="94"/>
      <c r="ER17" s="94"/>
      <c r="ES17" s="94"/>
      <c r="ET17" s="94"/>
      <c r="EU17" s="94"/>
      <c r="EV17" s="94"/>
      <c r="EW17" s="95"/>
      <c r="EX17" s="93">
        <f>EX18</f>
        <v>0</v>
      </c>
      <c r="EY17" s="94"/>
      <c r="EZ17" s="94"/>
      <c r="FA17" s="94"/>
      <c r="FB17" s="94"/>
      <c r="FC17" s="94"/>
      <c r="FD17" s="94"/>
      <c r="FE17" s="94"/>
      <c r="FF17" s="95"/>
      <c r="FG17" s="84">
        <f t="shared" si="0"/>
        <v>0</v>
      </c>
      <c r="FH17" s="85"/>
      <c r="FI17" s="85"/>
      <c r="FJ17" s="85"/>
      <c r="FK17" s="85"/>
      <c r="FL17" s="85"/>
      <c r="FM17" s="85"/>
      <c r="FN17" s="85"/>
      <c r="FO17" s="85"/>
      <c r="FP17" s="85"/>
      <c r="FQ17" s="86"/>
      <c r="FR17" s="93"/>
      <c r="FS17" s="94"/>
      <c r="FT17" s="94"/>
      <c r="FU17" s="94"/>
      <c r="FV17" s="94"/>
      <c r="FW17" s="94"/>
      <c r="FX17" s="94"/>
      <c r="FY17" s="94"/>
      <c r="FZ17" s="94"/>
      <c r="GA17" s="95"/>
      <c r="GB17" s="87"/>
      <c r="GC17" s="88"/>
      <c r="GD17" s="88"/>
      <c r="GE17" s="88"/>
      <c r="GF17" s="88"/>
      <c r="GG17" s="89"/>
      <c r="GH17" s="90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2"/>
      <c r="GT17" s="90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2"/>
      <c r="HF17" s="99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1"/>
    </row>
    <row r="18" spans="1:236" s="40" customFormat="1" ht="22.5" customHeight="1" hidden="1" outlineLevel="1">
      <c r="A18" s="78"/>
      <c r="B18" s="79"/>
      <c r="C18" s="79"/>
      <c r="D18" s="79"/>
      <c r="E18" s="80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3"/>
      <c r="AJ18" s="69"/>
      <c r="AK18" s="70"/>
      <c r="AL18" s="70"/>
      <c r="AM18" s="70"/>
      <c r="AN18" s="70"/>
      <c r="AO18" s="70"/>
      <c r="AP18" s="70"/>
      <c r="AQ18" s="70"/>
      <c r="AR18" s="70"/>
      <c r="AS18" s="70"/>
      <c r="AT18" s="71"/>
      <c r="AU18" s="69"/>
      <c r="AV18" s="70"/>
      <c r="AW18" s="70"/>
      <c r="AX18" s="70"/>
      <c r="AY18" s="70"/>
      <c r="AZ18" s="70"/>
      <c r="BA18" s="70"/>
      <c r="BB18" s="71"/>
      <c r="BC18" s="69"/>
      <c r="BD18" s="70"/>
      <c r="BE18" s="70"/>
      <c r="BF18" s="70"/>
      <c r="BG18" s="70"/>
      <c r="BH18" s="70"/>
      <c r="BI18" s="70"/>
      <c r="BJ18" s="71"/>
      <c r="BK18" s="69"/>
      <c r="BL18" s="70"/>
      <c r="BM18" s="70"/>
      <c r="BN18" s="70"/>
      <c r="BO18" s="70"/>
      <c r="BP18" s="70"/>
      <c r="BQ18" s="70"/>
      <c r="BR18" s="71"/>
      <c r="BS18" s="69"/>
      <c r="BT18" s="70"/>
      <c r="BU18" s="70"/>
      <c r="BV18" s="70"/>
      <c r="BW18" s="70"/>
      <c r="BX18" s="70"/>
      <c r="BY18" s="70"/>
      <c r="BZ18" s="71"/>
      <c r="CA18" s="69"/>
      <c r="CB18" s="70"/>
      <c r="CC18" s="70"/>
      <c r="CD18" s="70"/>
      <c r="CE18" s="70"/>
      <c r="CF18" s="70"/>
      <c r="CG18" s="70"/>
      <c r="CH18" s="71"/>
      <c r="CI18" s="69"/>
      <c r="CJ18" s="70"/>
      <c r="CK18" s="70"/>
      <c r="CL18" s="70"/>
      <c r="CM18" s="70"/>
      <c r="CN18" s="70"/>
      <c r="CO18" s="70"/>
      <c r="CP18" s="71"/>
      <c r="CQ18" s="69"/>
      <c r="CR18" s="70"/>
      <c r="CS18" s="70"/>
      <c r="CT18" s="70"/>
      <c r="CU18" s="70"/>
      <c r="CV18" s="70"/>
      <c r="CW18" s="70"/>
      <c r="CX18" s="71"/>
      <c r="CY18" s="69"/>
      <c r="CZ18" s="70"/>
      <c r="DA18" s="70"/>
      <c r="DB18" s="70"/>
      <c r="DC18" s="70"/>
      <c r="DD18" s="70"/>
      <c r="DE18" s="70"/>
      <c r="DF18" s="71"/>
      <c r="DG18" s="69"/>
      <c r="DH18" s="70"/>
      <c r="DI18" s="70"/>
      <c r="DJ18" s="70"/>
      <c r="DK18" s="70"/>
      <c r="DL18" s="70"/>
      <c r="DM18" s="70"/>
      <c r="DN18" s="71"/>
      <c r="DO18" s="69"/>
      <c r="DP18" s="70"/>
      <c r="DQ18" s="70"/>
      <c r="DR18" s="70"/>
      <c r="DS18" s="70"/>
      <c r="DT18" s="70"/>
      <c r="DU18" s="70"/>
      <c r="DV18" s="71"/>
      <c r="DW18" s="69"/>
      <c r="DX18" s="70"/>
      <c r="DY18" s="70"/>
      <c r="DZ18" s="70"/>
      <c r="EA18" s="70"/>
      <c r="EB18" s="70"/>
      <c r="EC18" s="70"/>
      <c r="ED18" s="70"/>
      <c r="EE18" s="71"/>
      <c r="EF18" s="69"/>
      <c r="EG18" s="70"/>
      <c r="EH18" s="70"/>
      <c r="EI18" s="70"/>
      <c r="EJ18" s="70"/>
      <c r="EK18" s="70"/>
      <c r="EL18" s="70"/>
      <c r="EM18" s="70"/>
      <c r="EN18" s="71"/>
      <c r="EO18" s="69"/>
      <c r="EP18" s="70"/>
      <c r="EQ18" s="70"/>
      <c r="ER18" s="70"/>
      <c r="ES18" s="70"/>
      <c r="ET18" s="70"/>
      <c r="EU18" s="70"/>
      <c r="EV18" s="70"/>
      <c r="EW18" s="71"/>
      <c r="EX18" s="69"/>
      <c r="EY18" s="70"/>
      <c r="EZ18" s="70"/>
      <c r="FA18" s="70"/>
      <c r="FB18" s="70"/>
      <c r="FC18" s="70"/>
      <c r="FD18" s="70"/>
      <c r="FE18" s="70"/>
      <c r="FF18" s="71"/>
      <c r="FG18" s="84">
        <f t="shared" si="0"/>
        <v>0</v>
      </c>
      <c r="FH18" s="85"/>
      <c r="FI18" s="85"/>
      <c r="FJ18" s="85"/>
      <c r="FK18" s="85"/>
      <c r="FL18" s="85"/>
      <c r="FM18" s="85"/>
      <c r="FN18" s="85"/>
      <c r="FO18" s="85"/>
      <c r="FP18" s="85"/>
      <c r="FQ18" s="86"/>
      <c r="FR18" s="72"/>
      <c r="FS18" s="73"/>
      <c r="FT18" s="73"/>
      <c r="FU18" s="73"/>
      <c r="FV18" s="73"/>
      <c r="FW18" s="73"/>
      <c r="FX18" s="73"/>
      <c r="FY18" s="73"/>
      <c r="FZ18" s="73"/>
      <c r="GA18" s="74"/>
      <c r="GB18" s="87"/>
      <c r="GC18" s="88"/>
      <c r="GD18" s="88"/>
      <c r="GE18" s="88"/>
      <c r="GF18" s="88"/>
      <c r="GG18" s="89"/>
      <c r="GH18" s="63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5"/>
      <c r="GT18" s="63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5"/>
      <c r="HF18" s="66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8"/>
    </row>
    <row r="19" spans="1:236" s="40" customFormat="1" ht="22.5" customHeight="1" collapsed="1">
      <c r="A19" s="105" t="s">
        <v>46</v>
      </c>
      <c r="B19" s="106"/>
      <c r="C19" s="106"/>
      <c r="D19" s="106"/>
      <c r="E19" s="107"/>
      <c r="F19" s="108" t="s">
        <v>28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10"/>
      <c r="AJ19" s="93">
        <f>SUM(AJ20:AT20)</f>
        <v>0</v>
      </c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3">
        <f>SUM(AU20:BB20)</f>
        <v>0</v>
      </c>
      <c r="AV19" s="94"/>
      <c r="AW19" s="94"/>
      <c r="AX19" s="94"/>
      <c r="AY19" s="94"/>
      <c r="AZ19" s="94"/>
      <c r="BA19" s="94"/>
      <c r="BB19" s="95"/>
      <c r="BC19" s="93">
        <f>SUM(BC20:BJ20)</f>
        <v>0</v>
      </c>
      <c r="BD19" s="94"/>
      <c r="BE19" s="94"/>
      <c r="BF19" s="94"/>
      <c r="BG19" s="94"/>
      <c r="BH19" s="94"/>
      <c r="BI19" s="94"/>
      <c r="BJ19" s="95"/>
      <c r="BK19" s="93">
        <f>SUM(BK20:BR20)</f>
        <v>0</v>
      </c>
      <c r="BL19" s="94"/>
      <c r="BM19" s="94"/>
      <c r="BN19" s="94"/>
      <c r="BO19" s="94"/>
      <c r="BP19" s="94"/>
      <c r="BQ19" s="94"/>
      <c r="BR19" s="95"/>
      <c r="BS19" s="93">
        <f>SUM(BS20:BZ20)</f>
        <v>0</v>
      </c>
      <c r="BT19" s="94"/>
      <c r="BU19" s="94"/>
      <c r="BV19" s="94"/>
      <c r="BW19" s="94"/>
      <c r="BX19" s="94"/>
      <c r="BY19" s="94"/>
      <c r="BZ19" s="95"/>
      <c r="CA19" s="93">
        <f>SUM(CA20:CH20)</f>
        <v>0</v>
      </c>
      <c r="CB19" s="94"/>
      <c r="CC19" s="94"/>
      <c r="CD19" s="94"/>
      <c r="CE19" s="94"/>
      <c r="CF19" s="94"/>
      <c r="CG19" s="94"/>
      <c r="CH19" s="95"/>
      <c r="CI19" s="93">
        <f>SUM(CI20:CP20)</f>
        <v>0</v>
      </c>
      <c r="CJ19" s="94"/>
      <c r="CK19" s="94"/>
      <c r="CL19" s="94"/>
      <c r="CM19" s="94"/>
      <c r="CN19" s="94"/>
      <c r="CO19" s="94"/>
      <c r="CP19" s="95"/>
      <c r="CQ19" s="93">
        <f>SUM(CQ20:CX20)</f>
        <v>0</v>
      </c>
      <c r="CR19" s="94"/>
      <c r="CS19" s="94"/>
      <c r="CT19" s="94"/>
      <c r="CU19" s="94"/>
      <c r="CV19" s="94"/>
      <c r="CW19" s="94"/>
      <c r="CX19" s="95"/>
      <c r="CY19" s="93">
        <f>SUM(CY20:DF20)</f>
        <v>0</v>
      </c>
      <c r="CZ19" s="94"/>
      <c r="DA19" s="94"/>
      <c r="DB19" s="94"/>
      <c r="DC19" s="94"/>
      <c r="DD19" s="94"/>
      <c r="DE19" s="94"/>
      <c r="DF19" s="95"/>
      <c r="DG19" s="93">
        <f>SUM(DG20:DN20)</f>
        <v>0</v>
      </c>
      <c r="DH19" s="94"/>
      <c r="DI19" s="94"/>
      <c r="DJ19" s="94"/>
      <c r="DK19" s="94"/>
      <c r="DL19" s="94"/>
      <c r="DM19" s="94"/>
      <c r="DN19" s="95"/>
      <c r="DO19" s="93">
        <f>SUM(DO20:DV20)</f>
        <v>0</v>
      </c>
      <c r="DP19" s="94"/>
      <c r="DQ19" s="94"/>
      <c r="DR19" s="94"/>
      <c r="DS19" s="94"/>
      <c r="DT19" s="94"/>
      <c r="DU19" s="94"/>
      <c r="DV19" s="95"/>
      <c r="DW19" s="93">
        <f>SUM(DW20:EE20)</f>
        <v>0</v>
      </c>
      <c r="DX19" s="94"/>
      <c r="DY19" s="94"/>
      <c r="DZ19" s="94"/>
      <c r="EA19" s="94"/>
      <c r="EB19" s="94"/>
      <c r="EC19" s="94"/>
      <c r="ED19" s="94"/>
      <c r="EE19" s="95"/>
      <c r="EF19" s="93">
        <f>SUM(EF20:EN20)</f>
        <v>0</v>
      </c>
      <c r="EG19" s="94"/>
      <c r="EH19" s="94"/>
      <c r="EI19" s="94"/>
      <c r="EJ19" s="94"/>
      <c r="EK19" s="94"/>
      <c r="EL19" s="94"/>
      <c r="EM19" s="94"/>
      <c r="EN19" s="95"/>
      <c r="EO19" s="93">
        <f>SUM(EO20:EW20)</f>
        <v>0</v>
      </c>
      <c r="EP19" s="94"/>
      <c r="EQ19" s="94"/>
      <c r="ER19" s="94"/>
      <c r="ES19" s="94"/>
      <c r="ET19" s="94"/>
      <c r="EU19" s="94"/>
      <c r="EV19" s="94"/>
      <c r="EW19" s="95"/>
      <c r="EX19" s="93">
        <f>SUM(EX20:FF20)</f>
        <v>0</v>
      </c>
      <c r="EY19" s="94"/>
      <c r="EZ19" s="94"/>
      <c r="FA19" s="94"/>
      <c r="FB19" s="94"/>
      <c r="FC19" s="94"/>
      <c r="FD19" s="94"/>
      <c r="FE19" s="94"/>
      <c r="FF19" s="95"/>
      <c r="FG19" s="84">
        <f t="shared" si="0"/>
        <v>0</v>
      </c>
      <c r="FH19" s="85"/>
      <c r="FI19" s="85"/>
      <c r="FJ19" s="85"/>
      <c r="FK19" s="85"/>
      <c r="FL19" s="85"/>
      <c r="FM19" s="85"/>
      <c r="FN19" s="85"/>
      <c r="FO19" s="85"/>
      <c r="FP19" s="85"/>
      <c r="FQ19" s="86"/>
      <c r="FR19" s="102"/>
      <c r="FS19" s="103"/>
      <c r="FT19" s="103"/>
      <c r="FU19" s="103"/>
      <c r="FV19" s="103"/>
      <c r="FW19" s="103"/>
      <c r="FX19" s="103"/>
      <c r="FY19" s="103"/>
      <c r="FZ19" s="103"/>
      <c r="GA19" s="104"/>
      <c r="GB19" s="87"/>
      <c r="GC19" s="88"/>
      <c r="GD19" s="88"/>
      <c r="GE19" s="88"/>
      <c r="GF19" s="88"/>
      <c r="GG19" s="89"/>
      <c r="GH19" s="90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2"/>
      <c r="GT19" s="90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2"/>
      <c r="HF19" s="99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1"/>
    </row>
    <row r="20" spans="1:236" s="41" customFormat="1" ht="36.75" customHeight="1" hidden="1" outlineLevel="1">
      <c r="A20" s="78"/>
      <c r="B20" s="79"/>
      <c r="C20" s="79"/>
      <c r="D20" s="79"/>
      <c r="E20" s="80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69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69"/>
      <c r="AV20" s="70"/>
      <c r="AW20" s="70"/>
      <c r="AX20" s="70"/>
      <c r="AY20" s="70"/>
      <c r="AZ20" s="70"/>
      <c r="BA20" s="70"/>
      <c r="BB20" s="71"/>
      <c r="BC20" s="69"/>
      <c r="BD20" s="70"/>
      <c r="BE20" s="70"/>
      <c r="BF20" s="70"/>
      <c r="BG20" s="70"/>
      <c r="BH20" s="70"/>
      <c r="BI20" s="70"/>
      <c r="BJ20" s="71"/>
      <c r="BK20" s="69"/>
      <c r="BL20" s="70"/>
      <c r="BM20" s="70"/>
      <c r="BN20" s="70"/>
      <c r="BO20" s="70"/>
      <c r="BP20" s="70"/>
      <c r="BQ20" s="70"/>
      <c r="BR20" s="71"/>
      <c r="BS20" s="69"/>
      <c r="BT20" s="70"/>
      <c r="BU20" s="70"/>
      <c r="BV20" s="70"/>
      <c r="BW20" s="70"/>
      <c r="BX20" s="70"/>
      <c r="BY20" s="70"/>
      <c r="BZ20" s="71"/>
      <c r="CA20" s="69"/>
      <c r="CB20" s="70"/>
      <c r="CC20" s="70"/>
      <c r="CD20" s="70"/>
      <c r="CE20" s="70"/>
      <c r="CF20" s="70"/>
      <c r="CG20" s="70"/>
      <c r="CH20" s="71"/>
      <c r="CI20" s="69"/>
      <c r="CJ20" s="70"/>
      <c r="CK20" s="70"/>
      <c r="CL20" s="70"/>
      <c r="CM20" s="70"/>
      <c r="CN20" s="70"/>
      <c r="CO20" s="70"/>
      <c r="CP20" s="71"/>
      <c r="CQ20" s="69"/>
      <c r="CR20" s="70"/>
      <c r="CS20" s="70"/>
      <c r="CT20" s="70"/>
      <c r="CU20" s="70"/>
      <c r="CV20" s="70"/>
      <c r="CW20" s="70"/>
      <c r="CX20" s="71"/>
      <c r="CY20" s="69"/>
      <c r="CZ20" s="70"/>
      <c r="DA20" s="70"/>
      <c r="DB20" s="70"/>
      <c r="DC20" s="70"/>
      <c r="DD20" s="70"/>
      <c r="DE20" s="70"/>
      <c r="DF20" s="71"/>
      <c r="DG20" s="69"/>
      <c r="DH20" s="70"/>
      <c r="DI20" s="70"/>
      <c r="DJ20" s="70"/>
      <c r="DK20" s="70"/>
      <c r="DL20" s="70"/>
      <c r="DM20" s="70"/>
      <c r="DN20" s="71"/>
      <c r="DO20" s="69"/>
      <c r="DP20" s="70"/>
      <c r="DQ20" s="70"/>
      <c r="DR20" s="70"/>
      <c r="DS20" s="70"/>
      <c r="DT20" s="70"/>
      <c r="DU20" s="70"/>
      <c r="DV20" s="71"/>
      <c r="DW20" s="69"/>
      <c r="DX20" s="70"/>
      <c r="DY20" s="70"/>
      <c r="DZ20" s="70"/>
      <c r="EA20" s="70"/>
      <c r="EB20" s="70"/>
      <c r="EC20" s="70"/>
      <c r="ED20" s="70"/>
      <c r="EE20" s="71"/>
      <c r="EF20" s="69"/>
      <c r="EG20" s="70"/>
      <c r="EH20" s="70"/>
      <c r="EI20" s="70"/>
      <c r="EJ20" s="70"/>
      <c r="EK20" s="70"/>
      <c r="EL20" s="70"/>
      <c r="EM20" s="70"/>
      <c r="EN20" s="71"/>
      <c r="EO20" s="69"/>
      <c r="EP20" s="70"/>
      <c r="EQ20" s="70"/>
      <c r="ER20" s="70"/>
      <c r="ES20" s="70"/>
      <c r="ET20" s="70"/>
      <c r="EU20" s="70"/>
      <c r="EV20" s="70"/>
      <c r="EW20" s="71"/>
      <c r="EX20" s="69"/>
      <c r="EY20" s="70"/>
      <c r="EZ20" s="70"/>
      <c r="FA20" s="70"/>
      <c r="FB20" s="70"/>
      <c r="FC20" s="70"/>
      <c r="FD20" s="70"/>
      <c r="FE20" s="70"/>
      <c r="FF20" s="71"/>
      <c r="FG20" s="69"/>
      <c r="FH20" s="70"/>
      <c r="FI20" s="70"/>
      <c r="FJ20" s="70"/>
      <c r="FK20" s="70"/>
      <c r="FL20" s="70"/>
      <c r="FM20" s="70"/>
      <c r="FN20" s="70"/>
      <c r="FO20" s="70"/>
      <c r="FP20" s="70"/>
      <c r="FQ20" s="71"/>
      <c r="FR20" s="72"/>
      <c r="FS20" s="73"/>
      <c r="FT20" s="73"/>
      <c r="FU20" s="73"/>
      <c r="FV20" s="73"/>
      <c r="FW20" s="73"/>
      <c r="FX20" s="73"/>
      <c r="FY20" s="73"/>
      <c r="FZ20" s="73"/>
      <c r="GA20" s="74"/>
      <c r="GB20" s="75"/>
      <c r="GC20" s="76"/>
      <c r="GD20" s="76"/>
      <c r="GE20" s="76"/>
      <c r="GF20" s="76"/>
      <c r="GG20" s="77"/>
      <c r="GH20" s="63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5"/>
      <c r="GT20" s="63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5"/>
      <c r="HF20" s="66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8"/>
    </row>
    <row r="21" spans="1:236" s="40" customFormat="1" ht="42" customHeight="1" collapsed="1">
      <c r="A21" s="105" t="s">
        <v>47</v>
      </c>
      <c r="B21" s="106"/>
      <c r="C21" s="106"/>
      <c r="D21" s="106"/>
      <c r="E21" s="107"/>
      <c r="F21" s="108" t="s">
        <v>29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10"/>
      <c r="AJ21" s="72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2"/>
      <c r="AV21" s="73"/>
      <c r="AW21" s="73"/>
      <c r="AX21" s="73"/>
      <c r="AY21" s="73"/>
      <c r="AZ21" s="73"/>
      <c r="BA21" s="73"/>
      <c r="BB21" s="74"/>
      <c r="BC21" s="72"/>
      <c r="BD21" s="73"/>
      <c r="BE21" s="73"/>
      <c r="BF21" s="73"/>
      <c r="BG21" s="73"/>
      <c r="BH21" s="73"/>
      <c r="BI21" s="73"/>
      <c r="BJ21" s="74"/>
      <c r="BK21" s="72"/>
      <c r="BL21" s="73"/>
      <c r="BM21" s="73"/>
      <c r="BN21" s="73"/>
      <c r="BO21" s="73"/>
      <c r="BP21" s="73"/>
      <c r="BQ21" s="73"/>
      <c r="BR21" s="74"/>
      <c r="BS21" s="72"/>
      <c r="BT21" s="73"/>
      <c r="BU21" s="73"/>
      <c r="BV21" s="73"/>
      <c r="BW21" s="73"/>
      <c r="BX21" s="73"/>
      <c r="BY21" s="73"/>
      <c r="BZ21" s="74"/>
      <c r="CA21" s="72"/>
      <c r="CB21" s="73"/>
      <c r="CC21" s="73"/>
      <c r="CD21" s="73"/>
      <c r="CE21" s="73"/>
      <c r="CF21" s="73"/>
      <c r="CG21" s="73"/>
      <c r="CH21" s="74"/>
      <c r="CI21" s="72"/>
      <c r="CJ21" s="73"/>
      <c r="CK21" s="73"/>
      <c r="CL21" s="73"/>
      <c r="CM21" s="73"/>
      <c r="CN21" s="73"/>
      <c r="CO21" s="73"/>
      <c r="CP21" s="74"/>
      <c r="CQ21" s="72"/>
      <c r="CR21" s="73"/>
      <c r="CS21" s="73"/>
      <c r="CT21" s="73"/>
      <c r="CU21" s="73"/>
      <c r="CV21" s="73"/>
      <c r="CW21" s="73"/>
      <c r="CX21" s="74"/>
      <c r="CY21" s="72"/>
      <c r="CZ21" s="73"/>
      <c r="DA21" s="73"/>
      <c r="DB21" s="73"/>
      <c r="DC21" s="73"/>
      <c r="DD21" s="73"/>
      <c r="DE21" s="73"/>
      <c r="DF21" s="74"/>
      <c r="DG21" s="72"/>
      <c r="DH21" s="73"/>
      <c r="DI21" s="73"/>
      <c r="DJ21" s="73"/>
      <c r="DK21" s="73"/>
      <c r="DL21" s="73"/>
      <c r="DM21" s="73"/>
      <c r="DN21" s="74"/>
      <c r="DO21" s="72"/>
      <c r="DP21" s="73"/>
      <c r="DQ21" s="73"/>
      <c r="DR21" s="73"/>
      <c r="DS21" s="73"/>
      <c r="DT21" s="73"/>
      <c r="DU21" s="73"/>
      <c r="DV21" s="74"/>
      <c r="DW21" s="72"/>
      <c r="DX21" s="73"/>
      <c r="DY21" s="73"/>
      <c r="DZ21" s="73"/>
      <c r="EA21" s="73"/>
      <c r="EB21" s="73"/>
      <c r="EC21" s="73"/>
      <c r="ED21" s="73"/>
      <c r="EE21" s="74"/>
      <c r="EF21" s="72"/>
      <c r="EG21" s="73"/>
      <c r="EH21" s="73"/>
      <c r="EI21" s="73"/>
      <c r="EJ21" s="73"/>
      <c r="EK21" s="73"/>
      <c r="EL21" s="73"/>
      <c r="EM21" s="73"/>
      <c r="EN21" s="74"/>
      <c r="EO21" s="72"/>
      <c r="EP21" s="73"/>
      <c r="EQ21" s="73"/>
      <c r="ER21" s="73"/>
      <c r="ES21" s="73"/>
      <c r="ET21" s="73"/>
      <c r="EU21" s="73"/>
      <c r="EV21" s="73"/>
      <c r="EW21" s="74"/>
      <c r="EX21" s="72"/>
      <c r="EY21" s="73"/>
      <c r="EZ21" s="73"/>
      <c r="FA21" s="73"/>
      <c r="FB21" s="73"/>
      <c r="FC21" s="73"/>
      <c r="FD21" s="73"/>
      <c r="FE21" s="73"/>
      <c r="FF21" s="74"/>
      <c r="FG21" s="69"/>
      <c r="FH21" s="70"/>
      <c r="FI21" s="70"/>
      <c r="FJ21" s="70"/>
      <c r="FK21" s="70"/>
      <c r="FL21" s="70"/>
      <c r="FM21" s="70"/>
      <c r="FN21" s="70"/>
      <c r="FO21" s="70"/>
      <c r="FP21" s="70"/>
      <c r="FQ21" s="71"/>
      <c r="FR21" s="96"/>
      <c r="FS21" s="97"/>
      <c r="FT21" s="97"/>
      <c r="FU21" s="97"/>
      <c r="FV21" s="97"/>
      <c r="FW21" s="97"/>
      <c r="FX21" s="97"/>
      <c r="FY21" s="97"/>
      <c r="FZ21" s="97"/>
      <c r="GA21" s="98"/>
      <c r="GB21" s="75"/>
      <c r="GC21" s="76"/>
      <c r="GD21" s="76"/>
      <c r="GE21" s="76"/>
      <c r="GF21" s="76"/>
      <c r="GG21" s="77"/>
      <c r="GH21" s="90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2"/>
      <c r="GT21" s="90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2"/>
      <c r="HF21" s="99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1"/>
    </row>
    <row r="22" spans="1:236" s="40" customFormat="1" ht="33" customHeight="1" hidden="1" outlineLevel="1">
      <c r="A22" s="78"/>
      <c r="B22" s="79"/>
      <c r="C22" s="79"/>
      <c r="D22" s="79"/>
      <c r="E22" s="80"/>
      <c r="F22" s="12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7"/>
      <c r="AJ22" s="69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69"/>
      <c r="AV22" s="70"/>
      <c r="AW22" s="70"/>
      <c r="AX22" s="70"/>
      <c r="AY22" s="70"/>
      <c r="AZ22" s="70"/>
      <c r="BA22" s="70"/>
      <c r="BB22" s="71"/>
      <c r="BC22" s="69"/>
      <c r="BD22" s="70"/>
      <c r="BE22" s="70"/>
      <c r="BF22" s="70"/>
      <c r="BG22" s="70"/>
      <c r="BH22" s="70"/>
      <c r="BI22" s="70"/>
      <c r="BJ22" s="71"/>
      <c r="BK22" s="69"/>
      <c r="BL22" s="70"/>
      <c r="BM22" s="70"/>
      <c r="BN22" s="70"/>
      <c r="BO22" s="70"/>
      <c r="BP22" s="70"/>
      <c r="BQ22" s="70"/>
      <c r="BR22" s="71"/>
      <c r="BS22" s="69"/>
      <c r="BT22" s="70"/>
      <c r="BU22" s="70"/>
      <c r="BV22" s="70"/>
      <c r="BW22" s="70"/>
      <c r="BX22" s="70"/>
      <c r="BY22" s="70"/>
      <c r="BZ22" s="71"/>
      <c r="CA22" s="69"/>
      <c r="CB22" s="70"/>
      <c r="CC22" s="70"/>
      <c r="CD22" s="70"/>
      <c r="CE22" s="70"/>
      <c r="CF22" s="70"/>
      <c r="CG22" s="70"/>
      <c r="CH22" s="71"/>
      <c r="CI22" s="69"/>
      <c r="CJ22" s="70"/>
      <c r="CK22" s="70"/>
      <c r="CL22" s="70"/>
      <c r="CM22" s="70"/>
      <c r="CN22" s="70"/>
      <c r="CO22" s="70"/>
      <c r="CP22" s="71"/>
      <c r="CQ22" s="69"/>
      <c r="CR22" s="70"/>
      <c r="CS22" s="70"/>
      <c r="CT22" s="70"/>
      <c r="CU22" s="70"/>
      <c r="CV22" s="70"/>
      <c r="CW22" s="70"/>
      <c r="CX22" s="71"/>
      <c r="CY22" s="69"/>
      <c r="CZ22" s="70"/>
      <c r="DA22" s="70"/>
      <c r="DB22" s="70"/>
      <c r="DC22" s="70"/>
      <c r="DD22" s="70"/>
      <c r="DE22" s="70"/>
      <c r="DF22" s="71"/>
      <c r="DG22" s="69"/>
      <c r="DH22" s="70"/>
      <c r="DI22" s="70"/>
      <c r="DJ22" s="70"/>
      <c r="DK22" s="70"/>
      <c r="DL22" s="70"/>
      <c r="DM22" s="70"/>
      <c r="DN22" s="71"/>
      <c r="DO22" s="69"/>
      <c r="DP22" s="70"/>
      <c r="DQ22" s="70"/>
      <c r="DR22" s="70"/>
      <c r="DS22" s="70"/>
      <c r="DT22" s="70"/>
      <c r="DU22" s="70"/>
      <c r="DV22" s="71"/>
      <c r="DW22" s="69"/>
      <c r="DX22" s="70"/>
      <c r="DY22" s="70"/>
      <c r="DZ22" s="70"/>
      <c r="EA22" s="70"/>
      <c r="EB22" s="70"/>
      <c r="EC22" s="70"/>
      <c r="ED22" s="70"/>
      <c r="EE22" s="71"/>
      <c r="EF22" s="69"/>
      <c r="EG22" s="70"/>
      <c r="EH22" s="70"/>
      <c r="EI22" s="70"/>
      <c r="EJ22" s="70"/>
      <c r="EK22" s="70"/>
      <c r="EL22" s="70"/>
      <c r="EM22" s="70"/>
      <c r="EN22" s="71"/>
      <c r="EO22" s="69"/>
      <c r="EP22" s="70"/>
      <c r="EQ22" s="70"/>
      <c r="ER22" s="70"/>
      <c r="ES22" s="70"/>
      <c r="ET22" s="70"/>
      <c r="EU22" s="70"/>
      <c r="EV22" s="70"/>
      <c r="EW22" s="71"/>
      <c r="EX22" s="69"/>
      <c r="EY22" s="70"/>
      <c r="EZ22" s="70"/>
      <c r="FA22" s="70"/>
      <c r="FB22" s="70"/>
      <c r="FC22" s="70"/>
      <c r="FD22" s="70"/>
      <c r="FE22" s="70"/>
      <c r="FF22" s="71"/>
      <c r="FG22" s="69"/>
      <c r="FH22" s="70"/>
      <c r="FI22" s="70"/>
      <c r="FJ22" s="70"/>
      <c r="FK22" s="70"/>
      <c r="FL22" s="70"/>
      <c r="FM22" s="70"/>
      <c r="FN22" s="70"/>
      <c r="FO22" s="70"/>
      <c r="FP22" s="70"/>
      <c r="FQ22" s="71"/>
      <c r="FR22" s="96"/>
      <c r="FS22" s="97"/>
      <c r="FT22" s="97"/>
      <c r="FU22" s="97"/>
      <c r="FV22" s="97"/>
      <c r="FW22" s="97"/>
      <c r="FX22" s="97"/>
      <c r="FY22" s="97"/>
      <c r="FZ22" s="97"/>
      <c r="GA22" s="98"/>
      <c r="GB22" s="75"/>
      <c r="GC22" s="76"/>
      <c r="GD22" s="76"/>
      <c r="GE22" s="76"/>
      <c r="GF22" s="76"/>
      <c r="GG22" s="77"/>
      <c r="GH22" s="63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5"/>
      <c r="GT22" s="63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5"/>
      <c r="HF22" s="66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8"/>
    </row>
    <row r="23" spans="1:236" s="40" customFormat="1" ht="23.25" customHeight="1" collapsed="1">
      <c r="A23" s="105" t="s">
        <v>286</v>
      </c>
      <c r="B23" s="106"/>
      <c r="C23" s="106"/>
      <c r="D23" s="106"/>
      <c r="E23" s="107"/>
      <c r="F23" s="108" t="s">
        <v>287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10"/>
      <c r="AJ23" s="93">
        <f>SUM(AJ24:AT24)</f>
        <v>234.10963999999998</v>
      </c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3">
        <f>SUM(AU24:BB24)</f>
        <v>5.7259438584331575</v>
      </c>
      <c r="AV23" s="94"/>
      <c r="AW23" s="94"/>
      <c r="AX23" s="94"/>
      <c r="AY23" s="94"/>
      <c r="AZ23" s="94"/>
      <c r="BA23" s="94"/>
      <c r="BB23" s="95"/>
      <c r="BC23" s="93">
        <f>SUM(BC24:BJ24)</f>
        <v>5.7259438584331575</v>
      </c>
      <c r="BD23" s="94"/>
      <c r="BE23" s="94"/>
      <c r="BF23" s="94"/>
      <c r="BG23" s="94"/>
      <c r="BH23" s="94"/>
      <c r="BI23" s="94"/>
      <c r="BJ23" s="95"/>
      <c r="BK23" s="93">
        <f>SUM(BK24:BR24)</f>
        <v>1.4314859646082894</v>
      </c>
      <c r="BL23" s="94"/>
      <c r="BM23" s="94"/>
      <c r="BN23" s="94"/>
      <c r="BO23" s="94"/>
      <c r="BP23" s="94"/>
      <c r="BQ23" s="94"/>
      <c r="BR23" s="95"/>
      <c r="BS23" s="93">
        <f>SUM(BS24:BZ24)</f>
        <v>1.4314859646082894</v>
      </c>
      <c r="BT23" s="94"/>
      <c r="BU23" s="94"/>
      <c r="BV23" s="94"/>
      <c r="BW23" s="94"/>
      <c r="BX23" s="94"/>
      <c r="BY23" s="94"/>
      <c r="BZ23" s="95"/>
      <c r="CA23" s="93">
        <f>SUM(CA24:CH24)</f>
        <v>1.4314859646082894</v>
      </c>
      <c r="CB23" s="94"/>
      <c r="CC23" s="94"/>
      <c r="CD23" s="94"/>
      <c r="CE23" s="94"/>
      <c r="CF23" s="94"/>
      <c r="CG23" s="94"/>
      <c r="CH23" s="95"/>
      <c r="CI23" s="93">
        <f>SUM(CI24:CP24)</f>
        <v>1.4314859646082894</v>
      </c>
      <c r="CJ23" s="94"/>
      <c r="CK23" s="94"/>
      <c r="CL23" s="94"/>
      <c r="CM23" s="94"/>
      <c r="CN23" s="94"/>
      <c r="CO23" s="94"/>
      <c r="CP23" s="95"/>
      <c r="CQ23" s="93">
        <f>SUM(CQ24:CX24)</f>
        <v>1.4314859646082894</v>
      </c>
      <c r="CR23" s="94"/>
      <c r="CS23" s="94"/>
      <c r="CT23" s="94"/>
      <c r="CU23" s="94"/>
      <c r="CV23" s="94"/>
      <c r="CW23" s="94"/>
      <c r="CX23" s="95"/>
      <c r="CY23" s="93">
        <f>SUM(CY24:DF24)</f>
        <v>1.4314859646082894</v>
      </c>
      <c r="CZ23" s="94"/>
      <c r="DA23" s="94"/>
      <c r="DB23" s="94"/>
      <c r="DC23" s="94"/>
      <c r="DD23" s="94"/>
      <c r="DE23" s="94"/>
      <c r="DF23" s="95"/>
      <c r="DG23" s="93">
        <f>SUM(DG24:DN24)</f>
        <v>1.4314859646082894</v>
      </c>
      <c r="DH23" s="94"/>
      <c r="DI23" s="94"/>
      <c r="DJ23" s="94"/>
      <c r="DK23" s="94"/>
      <c r="DL23" s="94"/>
      <c r="DM23" s="94"/>
      <c r="DN23" s="95"/>
      <c r="DO23" s="93">
        <f>SUM(DO24:DV24)</f>
        <v>1.4314859646082894</v>
      </c>
      <c r="DP23" s="94"/>
      <c r="DQ23" s="94"/>
      <c r="DR23" s="94"/>
      <c r="DS23" s="94"/>
      <c r="DT23" s="94"/>
      <c r="DU23" s="94"/>
      <c r="DV23" s="95"/>
      <c r="DW23" s="93">
        <f>SUM(DW24:EE24)</f>
        <v>5.7259438584331575</v>
      </c>
      <c r="DX23" s="94"/>
      <c r="DY23" s="94"/>
      <c r="DZ23" s="94"/>
      <c r="EA23" s="94"/>
      <c r="EB23" s="94"/>
      <c r="EC23" s="94"/>
      <c r="ED23" s="94"/>
      <c r="EE23" s="95"/>
      <c r="EF23" s="93">
        <f>SUM(EF24:EN24)</f>
        <v>5.7259438584331575</v>
      </c>
      <c r="EG23" s="94"/>
      <c r="EH23" s="94"/>
      <c r="EI23" s="94"/>
      <c r="EJ23" s="94"/>
      <c r="EK23" s="94"/>
      <c r="EL23" s="94"/>
      <c r="EM23" s="94"/>
      <c r="EN23" s="95"/>
      <c r="EO23" s="93">
        <f>SUM(EO24:EW24)</f>
        <v>0</v>
      </c>
      <c r="EP23" s="94"/>
      <c r="EQ23" s="94"/>
      <c r="ER23" s="94"/>
      <c r="ES23" s="94"/>
      <c r="ET23" s="94"/>
      <c r="EU23" s="94"/>
      <c r="EV23" s="94"/>
      <c r="EW23" s="95"/>
      <c r="EX23" s="93">
        <f>SUM(EX24:FF24)</f>
        <v>0</v>
      </c>
      <c r="EY23" s="94"/>
      <c r="EZ23" s="94"/>
      <c r="FA23" s="94"/>
      <c r="FB23" s="94"/>
      <c r="FC23" s="94"/>
      <c r="FD23" s="94"/>
      <c r="FE23" s="94"/>
      <c r="FF23" s="95"/>
      <c r="FG23" s="84">
        <f aca="true" t="shared" si="1" ref="FG23:FG32">AU23-BC23</f>
        <v>0</v>
      </c>
      <c r="FH23" s="85"/>
      <c r="FI23" s="85"/>
      <c r="FJ23" s="85"/>
      <c r="FK23" s="85"/>
      <c r="FL23" s="85"/>
      <c r="FM23" s="85"/>
      <c r="FN23" s="85"/>
      <c r="FO23" s="85"/>
      <c r="FP23" s="85"/>
      <c r="FQ23" s="86"/>
      <c r="FR23" s="102"/>
      <c r="FS23" s="103"/>
      <c r="FT23" s="103"/>
      <c r="FU23" s="103"/>
      <c r="FV23" s="103"/>
      <c r="FW23" s="103"/>
      <c r="FX23" s="103"/>
      <c r="FY23" s="103"/>
      <c r="FZ23" s="103"/>
      <c r="GA23" s="104"/>
      <c r="GB23" s="87"/>
      <c r="GC23" s="88"/>
      <c r="GD23" s="88"/>
      <c r="GE23" s="88"/>
      <c r="GF23" s="88"/>
      <c r="GG23" s="89"/>
      <c r="GH23" s="90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2"/>
      <c r="GT23" s="90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2"/>
      <c r="HF23" s="99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1"/>
    </row>
    <row r="24" spans="1:236" s="40" customFormat="1" ht="26.25" customHeight="1" outlineLevel="1">
      <c r="A24" s="78"/>
      <c r="B24" s="79"/>
      <c r="C24" s="79"/>
      <c r="D24" s="79"/>
      <c r="E24" s="80"/>
      <c r="F24" s="81" t="s">
        <v>348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3"/>
      <c r="AJ24" s="188">
        <f>'[2]CO1'!$O$26*1.18/1000</f>
        <v>234.10963999999998</v>
      </c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72">
        <f>('[2]CO1'!$S$26+'[2]CO1'!$U$26)/1000*1.18</f>
        <v>5.7259438584331575</v>
      </c>
      <c r="AV24" s="73"/>
      <c r="AW24" s="73"/>
      <c r="AX24" s="73"/>
      <c r="AY24" s="73"/>
      <c r="AZ24" s="73"/>
      <c r="BA24" s="73"/>
      <c r="BB24" s="74"/>
      <c r="BC24" s="72">
        <f>BS24+CI24+CY24+DO24</f>
        <v>5.7259438584331575</v>
      </c>
      <c r="BD24" s="73"/>
      <c r="BE24" s="73"/>
      <c r="BF24" s="73"/>
      <c r="BG24" s="73"/>
      <c r="BH24" s="73"/>
      <c r="BI24" s="73"/>
      <c r="BJ24" s="74"/>
      <c r="BK24" s="69">
        <f>AU24/4</f>
        <v>1.4314859646082894</v>
      </c>
      <c r="BL24" s="70"/>
      <c r="BM24" s="70"/>
      <c r="BN24" s="70"/>
      <c r="BO24" s="70"/>
      <c r="BP24" s="70"/>
      <c r="BQ24" s="70"/>
      <c r="BR24" s="71"/>
      <c r="BS24" s="69">
        <f>BK24</f>
        <v>1.4314859646082894</v>
      </c>
      <c r="BT24" s="70"/>
      <c r="BU24" s="70"/>
      <c r="BV24" s="70"/>
      <c r="BW24" s="70"/>
      <c r="BX24" s="70"/>
      <c r="BY24" s="70"/>
      <c r="BZ24" s="71"/>
      <c r="CA24" s="69">
        <f>BK24</f>
        <v>1.4314859646082894</v>
      </c>
      <c r="CB24" s="70"/>
      <c r="CC24" s="70"/>
      <c r="CD24" s="70"/>
      <c r="CE24" s="70"/>
      <c r="CF24" s="70"/>
      <c r="CG24" s="70"/>
      <c r="CH24" s="71"/>
      <c r="CI24" s="69">
        <f>CA24</f>
        <v>1.4314859646082894</v>
      </c>
      <c r="CJ24" s="70"/>
      <c r="CK24" s="70"/>
      <c r="CL24" s="70"/>
      <c r="CM24" s="70"/>
      <c r="CN24" s="70"/>
      <c r="CO24" s="70"/>
      <c r="CP24" s="71"/>
      <c r="CQ24" s="69">
        <f>CA24</f>
        <v>1.4314859646082894</v>
      </c>
      <c r="CR24" s="70"/>
      <c r="CS24" s="70"/>
      <c r="CT24" s="70"/>
      <c r="CU24" s="70"/>
      <c r="CV24" s="70"/>
      <c r="CW24" s="70"/>
      <c r="CX24" s="71"/>
      <c r="CY24" s="69">
        <f>CQ24</f>
        <v>1.4314859646082894</v>
      </c>
      <c r="CZ24" s="70"/>
      <c r="DA24" s="70"/>
      <c r="DB24" s="70"/>
      <c r="DC24" s="70"/>
      <c r="DD24" s="70"/>
      <c r="DE24" s="70"/>
      <c r="DF24" s="71"/>
      <c r="DG24" s="69">
        <f>CQ24</f>
        <v>1.4314859646082894</v>
      </c>
      <c r="DH24" s="70"/>
      <c r="DI24" s="70"/>
      <c r="DJ24" s="70"/>
      <c r="DK24" s="70"/>
      <c r="DL24" s="70"/>
      <c r="DM24" s="70"/>
      <c r="DN24" s="71"/>
      <c r="DO24" s="69">
        <f>DG24</f>
        <v>1.4314859646082894</v>
      </c>
      <c r="DP24" s="70"/>
      <c r="DQ24" s="70"/>
      <c r="DR24" s="70"/>
      <c r="DS24" s="70"/>
      <c r="DT24" s="70"/>
      <c r="DU24" s="70"/>
      <c r="DV24" s="71"/>
      <c r="DW24" s="69">
        <f>BC24</f>
        <v>5.7259438584331575</v>
      </c>
      <c r="DX24" s="70"/>
      <c r="DY24" s="70"/>
      <c r="DZ24" s="70"/>
      <c r="EA24" s="70"/>
      <c r="EB24" s="70"/>
      <c r="EC24" s="70"/>
      <c r="ED24" s="70"/>
      <c r="EE24" s="71"/>
      <c r="EF24" s="69">
        <f>CI24+CY24+DO24+BS24</f>
        <v>5.7259438584331575</v>
      </c>
      <c r="EG24" s="70"/>
      <c r="EH24" s="70"/>
      <c r="EI24" s="70"/>
      <c r="EJ24" s="70"/>
      <c r="EK24" s="70"/>
      <c r="EL24" s="70"/>
      <c r="EM24" s="70"/>
      <c r="EN24" s="71"/>
      <c r="EO24" s="69"/>
      <c r="EP24" s="70"/>
      <c r="EQ24" s="70"/>
      <c r="ER24" s="70"/>
      <c r="ES24" s="70"/>
      <c r="ET24" s="70"/>
      <c r="EU24" s="70"/>
      <c r="EV24" s="70"/>
      <c r="EW24" s="71"/>
      <c r="EX24" s="69"/>
      <c r="EY24" s="70"/>
      <c r="EZ24" s="70"/>
      <c r="FA24" s="70"/>
      <c r="FB24" s="70"/>
      <c r="FC24" s="70"/>
      <c r="FD24" s="70"/>
      <c r="FE24" s="70"/>
      <c r="FF24" s="71"/>
      <c r="FG24" s="84">
        <f t="shared" si="1"/>
        <v>0</v>
      </c>
      <c r="FH24" s="85"/>
      <c r="FI24" s="85"/>
      <c r="FJ24" s="85"/>
      <c r="FK24" s="85"/>
      <c r="FL24" s="85"/>
      <c r="FM24" s="85"/>
      <c r="FN24" s="85"/>
      <c r="FO24" s="85"/>
      <c r="FP24" s="85"/>
      <c r="FQ24" s="86"/>
      <c r="FR24" s="96"/>
      <c r="FS24" s="97"/>
      <c r="FT24" s="97"/>
      <c r="FU24" s="97"/>
      <c r="FV24" s="97"/>
      <c r="FW24" s="97"/>
      <c r="FX24" s="97"/>
      <c r="FY24" s="97"/>
      <c r="FZ24" s="97"/>
      <c r="GA24" s="98"/>
      <c r="GB24" s="75"/>
      <c r="GC24" s="76"/>
      <c r="GD24" s="76"/>
      <c r="GE24" s="76"/>
      <c r="GF24" s="76"/>
      <c r="GG24" s="77"/>
      <c r="GH24" s="63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5"/>
      <c r="GT24" s="63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5"/>
      <c r="HF24" s="194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6"/>
    </row>
    <row r="25" spans="1:236" s="40" customFormat="1" ht="12.75">
      <c r="A25" s="105" t="s">
        <v>288</v>
      </c>
      <c r="B25" s="106"/>
      <c r="C25" s="106"/>
      <c r="D25" s="106"/>
      <c r="E25" s="107"/>
      <c r="F25" s="108" t="s">
        <v>285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10"/>
      <c r="AJ25" s="93">
        <f>SUM(AJ26:AT26)</f>
        <v>0</v>
      </c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3">
        <f>SUM(AU26:BB26)</f>
        <v>0</v>
      </c>
      <c r="AV25" s="94"/>
      <c r="AW25" s="94"/>
      <c r="AX25" s="94"/>
      <c r="AY25" s="94"/>
      <c r="AZ25" s="94"/>
      <c r="BA25" s="94"/>
      <c r="BB25" s="95"/>
      <c r="BC25" s="93">
        <f>SUM(BC26:BJ26)</f>
        <v>0</v>
      </c>
      <c r="BD25" s="94"/>
      <c r="BE25" s="94"/>
      <c r="BF25" s="94"/>
      <c r="BG25" s="94"/>
      <c r="BH25" s="94"/>
      <c r="BI25" s="94"/>
      <c r="BJ25" s="95"/>
      <c r="BK25" s="93">
        <f>SUM(BK26:BR26)</f>
        <v>0</v>
      </c>
      <c r="BL25" s="94"/>
      <c r="BM25" s="94"/>
      <c r="BN25" s="94"/>
      <c r="BO25" s="94"/>
      <c r="BP25" s="94"/>
      <c r="BQ25" s="94"/>
      <c r="BR25" s="95"/>
      <c r="BS25" s="93">
        <f>SUM(BS26:BZ26)</f>
        <v>0</v>
      </c>
      <c r="BT25" s="94"/>
      <c r="BU25" s="94"/>
      <c r="BV25" s="94"/>
      <c r="BW25" s="94"/>
      <c r="BX25" s="94"/>
      <c r="BY25" s="94"/>
      <c r="BZ25" s="95"/>
      <c r="CA25" s="93">
        <f>SUM(CA26:CH26)</f>
        <v>0</v>
      </c>
      <c r="CB25" s="94"/>
      <c r="CC25" s="94"/>
      <c r="CD25" s="94"/>
      <c r="CE25" s="94"/>
      <c r="CF25" s="94"/>
      <c r="CG25" s="94"/>
      <c r="CH25" s="95"/>
      <c r="CI25" s="93">
        <f>SUM(CI26:CP26)</f>
        <v>0</v>
      </c>
      <c r="CJ25" s="94"/>
      <c r="CK25" s="94"/>
      <c r="CL25" s="94"/>
      <c r="CM25" s="94"/>
      <c r="CN25" s="94"/>
      <c r="CO25" s="94"/>
      <c r="CP25" s="95"/>
      <c r="CQ25" s="93">
        <f>SUM(CQ26:CX26)</f>
        <v>0</v>
      </c>
      <c r="CR25" s="94"/>
      <c r="CS25" s="94"/>
      <c r="CT25" s="94"/>
      <c r="CU25" s="94"/>
      <c r="CV25" s="94"/>
      <c r="CW25" s="94"/>
      <c r="CX25" s="95"/>
      <c r="CY25" s="93">
        <f>SUM(CY26:DF26)</f>
        <v>0</v>
      </c>
      <c r="CZ25" s="94"/>
      <c r="DA25" s="94"/>
      <c r="DB25" s="94"/>
      <c r="DC25" s="94"/>
      <c r="DD25" s="94"/>
      <c r="DE25" s="94"/>
      <c r="DF25" s="95"/>
      <c r="DG25" s="93">
        <f>SUM(DG26:DN26)</f>
        <v>0</v>
      </c>
      <c r="DH25" s="94"/>
      <c r="DI25" s="94"/>
      <c r="DJ25" s="94"/>
      <c r="DK25" s="94"/>
      <c r="DL25" s="94"/>
      <c r="DM25" s="94"/>
      <c r="DN25" s="95"/>
      <c r="DO25" s="93">
        <f>SUM(DO26:DV26)</f>
        <v>0</v>
      </c>
      <c r="DP25" s="94"/>
      <c r="DQ25" s="94"/>
      <c r="DR25" s="94"/>
      <c r="DS25" s="94"/>
      <c r="DT25" s="94"/>
      <c r="DU25" s="94"/>
      <c r="DV25" s="95"/>
      <c r="DW25" s="93">
        <f>SUM(DW26:EE26)</f>
        <v>0</v>
      </c>
      <c r="DX25" s="94"/>
      <c r="DY25" s="94"/>
      <c r="DZ25" s="94"/>
      <c r="EA25" s="94"/>
      <c r="EB25" s="94"/>
      <c r="EC25" s="94"/>
      <c r="ED25" s="94"/>
      <c r="EE25" s="95"/>
      <c r="EF25" s="93">
        <f>SUM(EF26:EN26)</f>
        <v>0</v>
      </c>
      <c r="EG25" s="94"/>
      <c r="EH25" s="94"/>
      <c r="EI25" s="94"/>
      <c r="EJ25" s="94"/>
      <c r="EK25" s="94"/>
      <c r="EL25" s="94"/>
      <c r="EM25" s="94"/>
      <c r="EN25" s="95"/>
      <c r="EO25" s="93">
        <f>SUM(EO26:EW26)</f>
        <v>0</v>
      </c>
      <c r="EP25" s="94"/>
      <c r="EQ25" s="94"/>
      <c r="ER25" s="94"/>
      <c r="ES25" s="94"/>
      <c r="ET25" s="94"/>
      <c r="EU25" s="94"/>
      <c r="EV25" s="94"/>
      <c r="EW25" s="95"/>
      <c r="EX25" s="93">
        <f>SUM(EX26:FF26)</f>
        <v>0</v>
      </c>
      <c r="EY25" s="94"/>
      <c r="EZ25" s="94"/>
      <c r="FA25" s="94"/>
      <c r="FB25" s="94"/>
      <c r="FC25" s="94"/>
      <c r="FD25" s="94"/>
      <c r="FE25" s="94"/>
      <c r="FF25" s="95"/>
      <c r="FG25" s="84">
        <f t="shared" si="1"/>
        <v>0</v>
      </c>
      <c r="FH25" s="85"/>
      <c r="FI25" s="85"/>
      <c r="FJ25" s="85"/>
      <c r="FK25" s="85"/>
      <c r="FL25" s="85"/>
      <c r="FM25" s="85"/>
      <c r="FN25" s="85"/>
      <c r="FO25" s="85"/>
      <c r="FP25" s="85"/>
      <c r="FQ25" s="86"/>
      <c r="FR25" s="102"/>
      <c r="FS25" s="103"/>
      <c r="FT25" s="103"/>
      <c r="FU25" s="103"/>
      <c r="FV25" s="103"/>
      <c r="FW25" s="103"/>
      <c r="FX25" s="103"/>
      <c r="FY25" s="103"/>
      <c r="FZ25" s="103"/>
      <c r="GA25" s="104"/>
      <c r="GB25" s="87"/>
      <c r="GC25" s="88"/>
      <c r="GD25" s="88"/>
      <c r="GE25" s="88"/>
      <c r="GF25" s="88"/>
      <c r="GG25" s="89"/>
      <c r="GH25" s="90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2"/>
      <c r="GT25" s="90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2"/>
      <c r="HF25" s="99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1"/>
    </row>
    <row r="26" spans="1:236" s="40" customFormat="1" ht="42" customHeight="1" hidden="1" outlineLevel="1">
      <c r="A26" s="78"/>
      <c r="B26" s="79"/>
      <c r="C26" s="79"/>
      <c r="D26" s="79"/>
      <c r="E26" s="80"/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  <c r="AJ26" s="69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69"/>
      <c r="AV26" s="70"/>
      <c r="AW26" s="70"/>
      <c r="AX26" s="70"/>
      <c r="AY26" s="70"/>
      <c r="AZ26" s="70"/>
      <c r="BA26" s="70"/>
      <c r="BB26" s="71"/>
      <c r="BC26" s="69"/>
      <c r="BD26" s="70"/>
      <c r="BE26" s="70"/>
      <c r="BF26" s="70"/>
      <c r="BG26" s="70"/>
      <c r="BH26" s="70"/>
      <c r="BI26" s="70"/>
      <c r="BJ26" s="71"/>
      <c r="BK26" s="69"/>
      <c r="BL26" s="70"/>
      <c r="BM26" s="70"/>
      <c r="BN26" s="70"/>
      <c r="BO26" s="70"/>
      <c r="BP26" s="70"/>
      <c r="BQ26" s="70"/>
      <c r="BR26" s="71"/>
      <c r="BS26" s="69"/>
      <c r="BT26" s="70"/>
      <c r="BU26" s="70"/>
      <c r="BV26" s="70"/>
      <c r="BW26" s="70"/>
      <c r="BX26" s="70"/>
      <c r="BY26" s="70"/>
      <c r="BZ26" s="71"/>
      <c r="CA26" s="69"/>
      <c r="CB26" s="70"/>
      <c r="CC26" s="70"/>
      <c r="CD26" s="70"/>
      <c r="CE26" s="70"/>
      <c r="CF26" s="70"/>
      <c r="CG26" s="70"/>
      <c r="CH26" s="71"/>
      <c r="CI26" s="69"/>
      <c r="CJ26" s="70"/>
      <c r="CK26" s="70"/>
      <c r="CL26" s="70"/>
      <c r="CM26" s="70"/>
      <c r="CN26" s="70"/>
      <c r="CO26" s="70"/>
      <c r="CP26" s="71"/>
      <c r="CQ26" s="69"/>
      <c r="CR26" s="70"/>
      <c r="CS26" s="70"/>
      <c r="CT26" s="70"/>
      <c r="CU26" s="70"/>
      <c r="CV26" s="70"/>
      <c r="CW26" s="70"/>
      <c r="CX26" s="71"/>
      <c r="CY26" s="69"/>
      <c r="CZ26" s="70"/>
      <c r="DA26" s="70"/>
      <c r="DB26" s="70"/>
      <c r="DC26" s="70"/>
      <c r="DD26" s="70"/>
      <c r="DE26" s="70"/>
      <c r="DF26" s="71"/>
      <c r="DG26" s="69"/>
      <c r="DH26" s="70"/>
      <c r="DI26" s="70"/>
      <c r="DJ26" s="70"/>
      <c r="DK26" s="70"/>
      <c r="DL26" s="70"/>
      <c r="DM26" s="70"/>
      <c r="DN26" s="71"/>
      <c r="DO26" s="69"/>
      <c r="DP26" s="70"/>
      <c r="DQ26" s="70"/>
      <c r="DR26" s="70"/>
      <c r="DS26" s="70"/>
      <c r="DT26" s="70"/>
      <c r="DU26" s="70"/>
      <c r="DV26" s="71"/>
      <c r="DW26" s="69"/>
      <c r="DX26" s="70"/>
      <c r="DY26" s="70"/>
      <c r="DZ26" s="70"/>
      <c r="EA26" s="70"/>
      <c r="EB26" s="70"/>
      <c r="EC26" s="70"/>
      <c r="ED26" s="70"/>
      <c r="EE26" s="71"/>
      <c r="EF26" s="69"/>
      <c r="EG26" s="70"/>
      <c r="EH26" s="70"/>
      <c r="EI26" s="70"/>
      <c r="EJ26" s="70"/>
      <c r="EK26" s="70"/>
      <c r="EL26" s="70"/>
      <c r="EM26" s="70"/>
      <c r="EN26" s="71"/>
      <c r="EO26" s="69"/>
      <c r="EP26" s="70"/>
      <c r="EQ26" s="70"/>
      <c r="ER26" s="70"/>
      <c r="ES26" s="70"/>
      <c r="ET26" s="70"/>
      <c r="EU26" s="70"/>
      <c r="EV26" s="70"/>
      <c r="EW26" s="71"/>
      <c r="EX26" s="69"/>
      <c r="EY26" s="70"/>
      <c r="EZ26" s="70"/>
      <c r="FA26" s="70"/>
      <c r="FB26" s="70"/>
      <c r="FC26" s="70"/>
      <c r="FD26" s="70"/>
      <c r="FE26" s="70"/>
      <c r="FF26" s="71"/>
      <c r="FG26" s="84">
        <f t="shared" si="1"/>
        <v>0</v>
      </c>
      <c r="FH26" s="85"/>
      <c r="FI26" s="85"/>
      <c r="FJ26" s="85"/>
      <c r="FK26" s="85"/>
      <c r="FL26" s="85"/>
      <c r="FM26" s="85"/>
      <c r="FN26" s="85"/>
      <c r="FO26" s="85"/>
      <c r="FP26" s="85"/>
      <c r="FQ26" s="86"/>
      <c r="FR26" s="96"/>
      <c r="FS26" s="97"/>
      <c r="FT26" s="97"/>
      <c r="FU26" s="97"/>
      <c r="FV26" s="97"/>
      <c r="FW26" s="97"/>
      <c r="FX26" s="97"/>
      <c r="FY26" s="97"/>
      <c r="FZ26" s="97"/>
      <c r="GA26" s="98"/>
      <c r="GB26" s="75"/>
      <c r="GC26" s="76"/>
      <c r="GD26" s="76"/>
      <c r="GE26" s="76"/>
      <c r="GF26" s="76"/>
      <c r="GG26" s="77"/>
      <c r="GH26" s="63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5"/>
      <c r="GT26" s="63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5"/>
      <c r="HF26" s="66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8"/>
    </row>
    <row r="27" spans="1:236" s="40" customFormat="1" ht="16.5" customHeight="1" collapsed="1">
      <c r="A27" s="105" t="s">
        <v>26</v>
      </c>
      <c r="B27" s="106"/>
      <c r="C27" s="106"/>
      <c r="D27" s="106"/>
      <c r="E27" s="107"/>
      <c r="F27" s="90" t="s">
        <v>30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2"/>
      <c r="AJ27" s="93">
        <f>AJ28+AJ30+AJ32</f>
        <v>0</v>
      </c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3">
        <f>AU28+AU30+AU32</f>
        <v>0</v>
      </c>
      <c r="AV27" s="94"/>
      <c r="AW27" s="94"/>
      <c r="AX27" s="94"/>
      <c r="AY27" s="94"/>
      <c r="AZ27" s="94"/>
      <c r="BA27" s="94"/>
      <c r="BB27" s="95"/>
      <c r="BC27" s="93">
        <f>BC28+BC30+BC32</f>
        <v>0</v>
      </c>
      <c r="BD27" s="94"/>
      <c r="BE27" s="94"/>
      <c r="BF27" s="94"/>
      <c r="BG27" s="94"/>
      <c r="BH27" s="94"/>
      <c r="BI27" s="94"/>
      <c r="BJ27" s="95"/>
      <c r="BK27" s="93">
        <f>BK28+BK30+BK32</f>
        <v>0</v>
      </c>
      <c r="BL27" s="94"/>
      <c r="BM27" s="94"/>
      <c r="BN27" s="94"/>
      <c r="BO27" s="94"/>
      <c r="BP27" s="94"/>
      <c r="BQ27" s="94"/>
      <c r="BR27" s="95"/>
      <c r="BS27" s="93">
        <f>BS28+BS30+BS32</f>
        <v>0</v>
      </c>
      <c r="BT27" s="94"/>
      <c r="BU27" s="94"/>
      <c r="BV27" s="94"/>
      <c r="BW27" s="94"/>
      <c r="BX27" s="94"/>
      <c r="BY27" s="94"/>
      <c r="BZ27" s="95"/>
      <c r="CA27" s="93">
        <f>CA28+CA30+CA32</f>
        <v>0</v>
      </c>
      <c r="CB27" s="94"/>
      <c r="CC27" s="94"/>
      <c r="CD27" s="94"/>
      <c r="CE27" s="94"/>
      <c r="CF27" s="94"/>
      <c r="CG27" s="94"/>
      <c r="CH27" s="95"/>
      <c r="CI27" s="93">
        <f>CI28+CI30+CI32</f>
        <v>0</v>
      </c>
      <c r="CJ27" s="94"/>
      <c r="CK27" s="94"/>
      <c r="CL27" s="94"/>
      <c r="CM27" s="94"/>
      <c r="CN27" s="94"/>
      <c r="CO27" s="94"/>
      <c r="CP27" s="95"/>
      <c r="CQ27" s="93">
        <f>CQ28+CQ30+CQ32</f>
        <v>0</v>
      </c>
      <c r="CR27" s="94"/>
      <c r="CS27" s="94"/>
      <c r="CT27" s="94"/>
      <c r="CU27" s="94"/>
      <c r="CV27" s="94"/>
      <c r="CW27" s="94"/>
      <c r="CX27" s="95"/>
      <c r="CY27" s="93">
        <f>CY28+CY30+CY32</f>
        <v>0</v>
      </c>
      <c r="CZ27" s="94"/>
      <c r="DA27" s="94"/>
      <c r="DB27" s="94"/>
      <c r="DC27" s="94"/>
      <c r="DD27" s="94"/>
      <c r="DE27" s="94"/>
      <c r="DF27" s="95"/>
      <c r="DG27" s="93">
        <f>DG28+DG30+DG32</f>
        <v>0</v>
      </c>
      <c r="DH27" s="94"/>
      <c r="DI27" s="94"/>
      <c r="DJ27" s="94"/>
      <c r="DK27" s="94"/>
      <c r="DL27" s="94"/>
      <c r="DM27" s="94"/>
      <c r="DN27" s="95"/>
      <c r="DO27" s="93">
        <f>DO28+DO30+DO32</f>
        <v>0</v>
      </c>
      <c r="DP27" s="94"/>
      <c r="DQ27" s="94"/>
      <c r="DR27" s="94"/>
      <c r="DS27" s="94"/>
      <c r="DT27" s="94"/>
      <c r="DU27" s="94"/>
      <c r="DV27" s="95"/>
      <c r="DW27" s="93">
        <f>DW28+DW30+DW32</f>
        <v>0</v>
      </c>
      <c r="DX27" s="94"/>
      <c r="DY27" s="94"/>
      <c r="DZ27" s="94"/>
      <c r="EA27" s="94"/>
      <c r="EB27" s="94"/>
      <c r="EC27" s="94"/>
      <c r="ED27" s="94"/>
      <c r="EE27" s="95"/>
      <c r="EF27" s="93">
        <f>EF28+EF30+EF32</f>
        <v>0</v>
      </c>
      <c r="EG27" s="94"/>
      <c r="EH27" s="94"/>
      <c r="EI27" s="94"/>
      <c r="EJ27" s="94"/>
      <c r="EK27" s="94"/>
      <c r="EL27" s="94"/>
      <c r="EM27" s="94"/>
      <c r="EN27" s="95"/>
      <c r="EO27" s="93">
        <f>EO28+EO30+EO32</f>
        <v>0</v>
      </c>
      <c r="EP27" s="94"/>
      <c r="EQ27" s="94"/>
      <c r="ER27" s="94"/>
      <c r="ES27" s="94"/>
      <c r="ET27" s="94"/>
      <c r="EU27" s="94"/>
      <c r="EV27" s="94"/>
      <c r="EW27" s="95"/>
      <c r="EX27" s="93">
        <f>EX28+EX30+EX32</f>
        <v>0</v>
      </c>
      <c r="EY27" s="94"/>
      <c r="EZ27" s="94"/>
      <c r="FA27" s="94"/>
      <c r="FB27" s="94"/>
      <c r="FC27" s="94"/>
      <c r="FD27" s="94"/>
      <c r="FE27" s="94"/>
      <c r="FF27" s="95"/>
      <c r="FG27" s="84">
        <f t="shared" si="1"/>
        <v>0</v>
      </c>
      <c r="FH27" s="85"/>
      <c r="FI27" s="85"/>
      <c r="FJ27" s="85"/>
      <c r="FK27" s="85"/>
      <c r="FL27" s="85"/>
      <c r="FM27" s="85"/>
      <c r="FN27" s="85"/>
      <c r="FO27" s="85"/>
      <c r="FP27" s="85"/>
      <c r="FQ27" s="86"/>
      <c r="FR27" s="122"/>
      <c r="FS27" s="123"/>
      <c r="FT27" s="123"/>
      <c r="FU27" s="123"/>
      <c r="FV27" s="123"/>
      <c r="FW27" s="123"/>
      <c r="FX27" s="123"/>
      <c r="FY27" s="123"/>
      <c r="FZ27" s="123"/>
      <c r="GA27" s="124"/>
      <c r="GB27" s="87"/>
      <c r="GC27" s="88"/>
      <c r="GD27" s="88"/>
      <c r="GE27" s="88"/>
      <c r="GF27" s="88"/>
      <c r="GG27" s="89"/>
      <c r="GH27" s="90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2"/>
      <c r="GT27" s="90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2"/>
      <c r="HF27" s="99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1"/>
    </row>
    <row r="28" spans="1:236" ht="22.5" customHeight="1">
      <c r="A28" s="105" t="s">
        <v>48</v>
      </c>
      <c r="B28" s="106"/>
      <c r="C28" s="106"/>
      <c r="D28" s="106"/>
      <c r="E28" s="107"/>
      <c r="F28" s="108" t="s">
        <v>24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10"/>
      <c r="AJ28" s="93">
        <f>SUM(AJ29:AT29)</f>
        <v>0</v>
      </c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3">
        <f>SUM(AU29:BB29)</f>
        <v>0</v>
      </c>
      <c r="AV28" s="94"/>
      <c r="AW28" s="94"/>
      <c r="AX28" s="94"/>
      <c r="AY28" s="94"/>
      <c r="AZ28" s="94"/>
      <c r="BA28" s="94"/>
      <c r="BB28" s="95"/>
      <c r="BC28" s="93">
        <f>SUM(BC29:BJ29)</f>
        <v>0</v>
      </c>
      <c r="BD28" s="94"/>
      <c r="BE28" s="94"/>
      <c r="BF28" s="94"/>
      <c r="BG28" s="94"/>
      <c r="BH28" s="94"/>
      <c r="BI28" s="94"/>
      <c r="BJ28" s="95"/>
      <c r="BK28" s="93">
        <f>SUM(BK29:BR29)</f>
        <v>0</v>
      </c>
      <c r="BL28" s="94"/>
      <c r="BM28" s="94"/>
      <c r="BN28" s="94"/>
      <c r="BO28" s="94"/>
      <c r="BP28" s="94"/>
      <c r="BQ28" s="94"/>
      <c r="BR28" s="95"/>
      <c r="BS28" s="93">
        <f>SUM(BS29:BZ29)</f>
        <v>0</v>
      </c>
      <c r="BT28" s="94"/>
      <c r="BU28" s="94"/>
      <c r="BV28" s="94"/>
      <c r="BW28" s="94"/>
      <c r="BX28" s="94"/>
      <c r="BY28" s="94"/>
      <c r="BZ28" s="95"/>
      <c r="CA28" s="93">
        <f>SUM(CA29:CH29)</f>
        <v>0</v>
      </c>
      <c r="CB28" s="94"/>
      <c r="CC28" s="94"/>
      <c r="CD28" s="94"/>
      <c r="CE28" s="94"/>
      <c r="CF28" s="94"/>
      <c r="CG28" s="94"/>
      <c r="CH28" s="95"/>
      <c r="CI28" s="93">
        <f>SUM(CI29:CP29)</f>
        <v>0</v>
      </c>
      <c r="CJ28" s="94"/>
      <c r="CK28" s="94"/>
      <c r="CL28" s="94"/>
      <c r="CM28" s="94"/>
      <c r="CN28" s="94"/>
      <c r="CO28" s="94"/>
      <c r="CP28" s="95"/>
      <c r="CQ28" s="93">
        <f>SUM(CQ29:CX29)</f>
        <v>0</v>
      </c>
      <c r="CR28" s="94"/>
      <c r="CS28" s="94"/>
      <c r="CT28" s="94"/>
      <c r="CU28" s="94"/>
      <c r="CV28" s="94"/>
      <c r="CW28" s="94"/>
      <c r="CX28" s="95"/>
      <c r="CY28" s="93">
        <f>SUM(CY29:DF29)</f>
        <v>0</v>
      </c>
      <c r="CZ28" s="94"/>
      <c r="DA28" s="94"/>
      <c r="DB28" s="94"/>
      <c r="DC28" s="94"/>
      <c r="DD28" s="94"/>
      <c r="DE28" s="94"/>
      <c r="DF28" s="95"/>
      <c r="DG28" s="93">
        <f>SUM(DG29:DN29)</f>
        <v>0</v>
      </c>
      <c r="DH28" s="94"/>
      <c r="DI28" s="94"/>
      <c r="DJ28" s="94"/>
      <c r="DK28" s="94"/>
      <c r="DL28" s="94"/>
      <c r="DM28" s="94"/>
      <c r="DN28" s="95"/>
      <c r="DO28" s="93">
        <f>SUM(DO29:DV29)</f>
        <v>0</v>
      </c>
      <c r="DP28" s="94"/>
      <c r="DQ28" s="94"/>
      <c r="DR28" s="94"/>
      <c r="DS28" s="94"/>
      <c r="DT28" s="94"/>
      <c r="DU28" s="94"/>
      <c r="DV28" s="95"/>
      <c r="DW28" s="93">
        <f>SUM(DW29:EE29)</f>
        <v>0</v>
      </c>
      <c r="DX28" s="94"/>
      <c r="DY28" s="94"/>
      <c r="DZ28" s="94"/>
      <c r="EA28" s="94"/>
      <c r="EB28" s="94"/>
      <c r="EC28" s="94"/>
      <c r="ED28" s="94"/>
      <c r="EE28" s="95"/>
      <c r="EF28" s="93">
        <f>SUM(EF29:EN29)</f>
        <v>0</v>
      </c>
      <c r="EG28" s="94"/>
      <c r="EH28" s="94"/>
      <c r="EI28" s="94"/>
      <c r="EJ28" s="94"/>
      <c r="EK28" s="94"/>
      <c r="EL28" s="94"/>
      <c r="EM28" s="94"/>
      <c r="EN28" s="95"/>
      <c r="EO28" s="93">
        <f>SUM(EO29:EW29)</f>
        <v>0</v>
      </c>
      <c r="EP28" s="94"/>
      <c r="EQ28" s="94"/>
      <c r="ER28" s="94"/>
      <c r="ES28" s="94"/>
      <c r="ET28" s="94"/>
      <c r="EU28" s="94"/>
      <c r="EV28" s="94"/>
      <c r="EW28" s="95"/>
      <c r="EX28" s="93">
        <f>SUM(EX29:FF29)</f>
        <v>0</v>
      </c>
      <c r="EY28" s="94"/>
      <c r="EZ28" s="94"/>
      <c r="FA28" s="94"/>
      <c r="FB28" s="94"/>
      <c r="FC28" s="94"/>
      <c r="FD28" s="94"/>
      <c r="FE28" s="94"/>
      <c r="FF28" s="95"/>
      <c r="FG28" s="84">
        <f t="shared" si="1"/>
        <v>0</v>
      </c>
      <c r="FH28" s="85"/>
      <c r="FI28" s="85"/>
      <c r="FJ28" s="85"/>
      <c r="FK28" s="85"/>
      <c r="FL28" s="85"/>
      <c r="FM28" s="85"/>
      <c r="FN28" s="85"/>
      <c r="FO28" s="85"/>
      <c r="FP28" s="85"/>
      <c r="FQ28" s="86"/>
      <c r="FR28" s="122"/>
      <c r="FS28" s="123"/>
      <c r="FT28" s="123"/>
      <c r="FU28" s="123"/>
      <c r="FV28" s="123"/>
      <c r="FW28" s="123"/>
      <c r="FX28" s="123"/>
      <c r="FY28" s="123"/>
      <c r="FZ28" s="123"/>
      <c r="GA28" s="124"/>
      <c r="GB28" s="87"/>
      <c r="GC28" s="88"/>
      <c r="GD28" s="88"/>
      <c r="GE28" s="88"/>
      <c r="GF28" s="88"/>
      <c r="GG28" s="89"/>
      <c r="GH28" s="90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2"/>
      <c r="GT28" s="90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2"/>
      <c r="HF28" s="99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1"/>
    </row>
    <row r="29" spans="1:236" s="40" customFormat="1" ht="11.25" customHeight="1" hidden="1" outlineLevel="1">
      <c r="A29" s="78"/>
      <c r="B29" s="79"/>
      <c r="C29" s="79"/>
      <c r="D29" s="79"/>
      <c r="E29" s="80"/>
      <c r="F29" s="185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7"/>
      <c r="AJ29" s="69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69"/>
      <c r="AV29" s="70"/>
      <c r="AW29" s="70"/>
      <c r="AX29" s="70"/>
      <c r="AY29" s="70"/>
      <c r="AZ29" s="70"/>
      <c r="BA29" s="70"/>
      <c r="BB29" s="71"/>
      <c r="BC29" s="69"/>
      <c r="BD29" s="70"/>
      <c r="BE29" s="70"/>
      <c r="BF29" s="70"/>
      <c r="BG29" s="70"/>
      <c r="BH29" s="70"/>
      <c r="BI29" s="70"/>
      <c r="BJ29" s="71"/>
      <c r="BK29" s="69"/>
      <c r="BL29" s="70"/>
      <c r="BM29" s="70"/>
      <c r="BN29" s="70"/>
      <c r="BO29" s="70"/>
      <c r="BP29" s="70"/>
      <c r="BQ29" s="70"/>
      <c r="BR29" s="71"/>
      <c r="BS29" s="69"/>
      <c r="BT29" s="70"/>
      <c r="BU29" s="70"/>
      <c r="BV29" s="70"/>
      <c r="BW29" s="70"/>
      <c r="BX29" s="70"/>
      <c r="BY29" s="70"/>
      <c r="BZ29" s="71"/>
      <c r="CA29" s="69"/>
      <c r="CB29" s="70"/>
      <c r="CC29" s="70"/>
      <c r="CD29" s="70"/>
      <c r="CE29" s="70"/>
      <c r="CF29" s="70"/>
      <c r="CG29" s="70"/>
      <c r="CH29" s="71"/>
      <c r="CI29" s="69"/>
      <c r="CJ29" s="70"/>
      <c r="CK29" s="70"/>
      <c r="CL29" s="70"/>
      <c r="CM29" s="70"/>
      <c r="CN29" s="70"/>
      <c r="CO29" s="70"/>
      <c r="CP29" s="71"/>
      <c r="CQ29" s="69"/>
      <c r="CR29" s="70"/>
      <c r="CS29" s="70"/>
      <c r="CT29" s="70"/>
      <c r="CU29" s="70"/>
      <c r="CV29" s="70"/>
      <c r="CW29" s="70"/>
      <c r="CX29" s="71"/>
      <c r="CY29" s="69"/>
      <c r="CZ29" s="70"/>
      <c r="DA29" s="70"/>
      <c r="DB29" s="70"/>
      <c r="DC29" s="70"/>
      <c r="DD29" s="70"/>
      <c r="DE29" s="70"/>
      <c r="DF29" s="71"/>
      <c r="DG29" s="69"/>
      <c r="DH29" s="70"/>
      <c r="DI29" s="70"/>
      <c r="DJ29" s="70"/>
      <c r="DK29" s="70"/>
      <c r="DL29" s="70"/>
      <c r="DM29" s="70"/>
      <c r="DN29" s="71"/>
      <c r="DO29" s="69"/>
      <c r="DP29" s="70"/>
      <c r="DQ29" s="70"/>
      <c r="DR29" s="70"/>
      <c r="DS29" s="70"/>
      <c r="DT29" s="70"/>
      <c r="DU29" s="70"/>
      <c r="DV29" s="71"/>
      <c r="DW29" s="69"/>
      <c r="DX29" s="70"/>
      <c r="DY29" s="70"/>
      <c r="DZ29" s="70"/>
      <c r="EA29" s="70"/>
      <c r="EB29" s="70"/>
      <c r="EC29" s="70"/>
      <c r="ED29" s="70"/>
      <c r="EE29" s="71"/>
      <c r="EF29" s="69"/>
      <c r="EG29" s="70"/>
      <c r="EH29" s="70"/>
      <c r="EI29" s="70"/>
      <c r="EJ29" s="70"/>
      <c r="EK29" s="70"/>
      <c r="EL29" s="70"/>
      <c r="EM29" s="70"/>
      <c r="EN29" s="71"/>
      <c r="EO29" s="69"/>
      <c r="EP29" s="70"/>
      <c r="EQ29" s="70"/>
      <c r="ER29" s="70"/>
      <c r="ES29" s="70"/>
      <c r="ET29" s="70"/>
      <c r="EU29" s="70"/>
      <c r="EV29" s="70"/>
      <c r="EW29" s="71"/>
      <c r="EX29" s="69"/>
      <c r="EY29" s="70"/>
      <c r="EZ29" s="70"/>
      <c r="FA29" s="70"/>
      <c r="FB29" s="70"/>
      <c r="FC29" s="70"/>
      <c r="FD29" s="70"/>
      <c r="FE29" s="70"/>
      <c r="FF29" s="71"/>
      <c r="FG29" s="84">
        <f t="shared" si="1"/>
        <v>0</v>
      </c>
      <c r="FH29" s="85"/>
      <c r="FI29" s="85"/>
      <c r="FJ29" s="85"/>
      <c r="FK29" s="85"/>
      <c r="FL29" s="85"/>
      <c r="FM29" s="85"/>
      <c r="FN29" s="85"/>
      <c r="FO29" s="85"/>
      <c r="FP29" s="85"/>
      <c r="FQ29" s="86"/>
      <c r="FR29" s="111"/>
      <c r="FS29" s="112"/>
      <c r="FT29" s="112"/>
      <c r="FU29" s="112"/>
      <c r="FV29" s="112"/>
      <c r="FW29" s="112"/>
      <c r="FX29" s="112"/>
      <c r="FY29" s="112"/>
      <c r="FZ29" s="112"/>
      <c r="GA29" s="113"/>
      <c r="GB29" s="75"/>
      <c r="GC29" s="76"/>
      <c r="GD29" s="76"/>
      <c r="GE29" s="76"/>
      <c r="GF29" s="76"/>
      <c r="GG29" s="77"/>
      <c r="GH29" s="63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5"/>
      <c r="GT29" s="63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5"/>
      <c r="HF29" s="66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8"/>
    </row>
    <row r="30" spans="1:236" s="40" customFormat="1" ht="12.75" collapsed="1">
      <c r="A30" s="105" t="s">
        <v>49</v>
      </c>
      <c r="B30" s="106"/>
      <c r="C30" s="106"/>
      <c r="D30" s="106"/>
      <c r="E30" s="107"/>
      <c r="F30" s="90" t="s">
        <v>31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93">
        <f>SUM(AJ31:AT31)</f>
        <v>0</v>
      </c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3">
        <f>SUM(AU31:BB31)</f>
        <v>0</v>
      </c>
      <c r="AV30" s="94"/>
      <c r="AW30" s="94"/>
      <c r="AX30" s="94"/>
      <c r="AY30" s="94"/>
      <c r="AZ30" s="94"/>
      <c r="BA30" s="94"/>
      <c r="BB30" s="95"/>
      <c r="BC30" s="93">
        <f>SUM(BC31:BJ31)</f>
        <v>0</v>
      </c>
      <c r="BD30" s="94"/>
      <c r="BE30" s="94"/>
      <c r="BF30" s="94"/>
      <c r="BG30" s="94"/>
      <c r="BH30" s="94"/>
      <c r="BI30" s="94"/>
      <c r="BJ30" s="95"/>
      <c r="BK30" s="93">
        <f>SUM(BK31:BR31)</f>
        <v>0</v>
      </c>
      <c r="BL30" s="94"/>
      <c r="BM30" s="94"/>
      <c r="BN30" s="94"/>
      <c r="BO30" s="94"/>
      <c r="BP30" s="94"/>
      <c r="BQ30" s="94"/>
      <c r="BR30" s="95"/>
      <c r="BS30" s="93">
        <f>SUM(BS31:BZ31)</f>
        <v>0</v>
      </c>
      <c r="BT30" s="94"/>
      <c r="BU30" s="94"/>
      <c r="BV30" s="94"/>
      <c r="BW30" s="94"/>
      <c r="BX30" s="94"/>
      <c r="BY30" s="94"/>
      <c r="BZ30" s="95"/>
      <c r="CA30" s="93">
        <f>SUM(CA31:CH31)</f>
        <v>0</v>
      </c>
      <c r="CB30" s="94"/>
      <c r="CC30" s="94"/>
      <c r="CD30" s="94"/>
      <c r="CE30" s="94"/>
      <c r="CF30" s="94"/>
      <c r="CG30" s="94"/>
      <c r="CH30" s="95"/>
      <c r="CI30" s="93">
        <f>SUM(CI31:CP31)</f>
        <v>0</v>
      </c>
      <c r="CJ30" s="94"/>
      <c r="CK30" s="94"/>
      <c r="CL30" s="94"/>
      <c r="CM30" s="94"/>
      <c r="CN30" s="94"/>
      <c r="CO30" s="94"/>
      <c r="CP30" s="95"/>
      <c r="CQ30" s="93">
        <f>SUM(CQ31:CX31)</f>
        <v>0</v>
      </c>
      <c r="CR30" s="94"/>
      <c r="CS30" s="94"/>
      <c r="CT30" s="94"/>
      <c r="CU30" s="94"/>
      <c r="CV30" s="94"/>
      <c r="CW30" s="94"/>
      <c r="CX30" s="95"/>
      <c r="CY30" s="93">
        <f>SUM(CY31:DF31)</f>
        <v>0</v>
      </c>
      <c r="CZ30" s="94"/>
      <c r="DA30" s="94"/>
      <c r="DB30" s="94"/>
      <c r="DC30" s="94"/>
      <c r="DD30" s="94"/>
      <c r="DE30" s="94"/>
      <c r="DF30" s="95"/>
      <c r="DG30" s="93">
        <f>SUM(DG31:DN31)</f>
        <v>0</v>
      </c>
      <c r="DH30" s="94"/>
      <c r="DI30" s="94"/>
      <c r="DJ30" s="94"/>
      <c r="DK30" s="94"/>
      <c r="DL30" s="94"/>
      <c r="DM30" s="94"/>
      <c r="DN30" s="95"/>
      <c r="DO30" s="93">
        <f>SUM(DO31:DV31)</f>
        <v>0</v>
      </c>
      <c r="DP30" s="94"/>
      <c r="DQ30" s="94"/>
      <c r="DR30" s="94"/>
      <c r="DS30" s="94"/>
      <c r="DT30" s="94"/>
      <c r="DU30" s="94"/>
      <c r="DV30" s="95"/>
      <c r="DW30" s="93">
        <f>SUM(DW31:EE31)</f>
        <v>0</v>
      </c>
      <c r="DX30" s="94"/>
      <c r="DY30" s="94"/>
      <c r="DZ30" s="94"/>
      <c r="EA30" s="94"/>
      <c r="EB30" s="94"/>
      <c r="EC30" s="94"/>
      <c r="ED30" s="94"/>
      <c r="EE30" s="95"/>
      <c r="EF30" s="93">
        <f>SUM(EF31:EN31)</f>
        <v>0</v>
      </c>
      <c r="EG30" s="94"/>
      <c r="EH30" s="94"/>
      <c r="EI30" s="94"/>
      <c r="EJ30" s="94"/>
      <c r="EK30" s="94"/>
      <c r="EL30" s="94"/>
      <c r="EM30" s="94"/>
      <c r="EN30" s="95"/>
      <c r="EO30" s="93">
        <f>SUM(EO31:EW31)</f>
        <v>0</v>
      </c>
      <c r="EP30" s="94"/>
      <c r="EQ30" s="94"/>
      <c r="ER30" s="94"/>
      <c r="ES30" s="94"/>
      <c r="ET30" s="94"/>
      <c r="EU30" s="94"/>
      <c r="EV30" s="94"/>
      <c r="EW30" s="95"/>
      <c r="EX30" s="93">
        <f>SUM(EX31:FF31)</f>
        <v>0</v>
      </c>
      <c r="EY30" s="94"/>
      <c r="EZ30" s="94"/>
      <c r="FA30" s="94"/>
      <c r="FB30" s="94"/>
      <c r="FC30" s="94"/>
      <c r="FD30" s="94"/>
      <c r="FE30" s="94"/>
      <c r="FF30" s="95"/>
      <c r="FG30" s="84">
        <f t="shared" si="1"/>
        <v>0</v>
      </c>
      <c r="FH30" s="85"/>
      <c r="FI30" s="85"/>
      <c r="FJ30" s="85"/>
      <c r="FK30" s="85"/>
      <c r="FL30" s="85"/>
      <c r="FM30" s="85"/>
      <c r="FN30" s="85"/>
      <c r="FO30" s="85"/>
      <c r="FP30" s="85"/>
      <c r="FQ30" s="86"/>
      <c r="FR30" s="122"/>
      <c r="FS30" s="123"/>
      <c r="FT30" s="123"/>
      <c r="FU30" s="123"/>
      <c r="FV30" s="123"/>
      <c r="FW30" s="123"/>
      <c r="FX30" s="123"/>
      <c r="FY30" s="123"/>
      <c r="FZ30" s="123"/>
      <c r="GA30" s="124"/>
      <c r="GB30" s="87"/>
      <c r="GC30" s="88"/>
      <c r="GD30" s="88"/>
      <c r="GE30" s="88"/>
      <c r="GF30" s="88"/>
      <c r="GG30" s="89"/>
      <c r="GH30" s="90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2"/>
      <c r="GT30" s="90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2"/>
      <c r="HF30" s="99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1"/>
    </row>
    <row r="31" spans="1:236" s="40" customFormat="1" ht="21.75" customHeight="1" hidden="1" outlineLevel="1">
      <c r="A31" s="78"/>
      <c r="B31" s="79"/>
      <c r="C31" s="79"/>
      <c r="D31" s="79"/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69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69"/>
      <c r="AV31" s="70"/>
      <c r="AW31" s="70"/>
      <c r="AX31" s="70"/>
      <c r="AY31" s="70"/>
      <c r="AZ31" s="70"/>
      <c r="BA31" s="70"/>
      <c r="BB31" s="71"/>
      <c r="BC31" s="69"/>
      <c r="BD31" s="70"/>
      <c r="BE31" s="70"/>
      <c r="BF31" s="70"/>
      <c r="BG31" s="70"/>
      <c r="BH31" s="70"/>
      <c r="BI31" s="70"/>
      <c r="BJ31" s="71"/>
      <c r="BK31" s="69"/>
      <c r="BL31" s="70"/>
      <c r="BM31" s="70"/>
      <c r="BN31" s="70"/>
      <c r="BO31" s="70"/>
      <c r="BP31" s="70"/>
      <c r="BQ31" s="70"/>
      <c r="BR31" s="71"/>
      <c r="BS31" s="69"/>
      <c r="BT31" s="70"/>
      <c r="BU31" s="70"/>
      <c r="BV31" s="70"/>
      <c r="BW31" s="70"/>
      <c r="BX31" s="70"/>
      <c r="BY31" s="70"/>
      <c r="BZ31" s="71"/>
      <c r="CA31" s="69"/>
      <c r="CB31" s="70"/>
      <c r="CC31" s="70"/>
      <c r="CD31" s="70"/>
      <c r="CE31" s="70"/>
      <c r="CF31" s="70"/>
      <c r="CG31" s="70"/>
      <c r="CH31" s="71"/>
      <c r="CI31" s="69"/>
      <c r="CJ31" s="70"/>
      <c r="CK31" s="70"/>
      <c r="CL31" s="70"/>
      <c r="CM31" s="70"/>
      <c r="CN31" s="70"/>
      <c r="CO31" s="70"/>
      <c r="CP31" s="71"/>
      <c r="CQ31" s="69"/>
      <c r="CR31" s="70"/>
      <c r="CS31" s="70"/>
      <c r="CT31" s="70"/>
      <c r="CU31" s="70"/>
      <c r="CV31" s="70"/>
      <c r="CW31" s="70"/>
      <c r="CX31" s="71"/>
      <c r="CY31" s="69"/>
      <c r="CZ31" s="70"/>
      <c r="DA31" s="70"/>
      <c r="DB31" s="70"/>
      <c r="DC31" s="70"/>
      <c r="DD31" s="70"/>
      <c r="DE31" s="70"/>
      <c r="DF31" s="71"/>
      <c r="DG31" s="69"/>
      <c r="DH31" s="70"/>
      <c r="DI31" s="70"/>
      <c r="DJ31" s="70"/>
      <c r="DK31" s="70"/>
      <c r="DL31" s="70"/>
      <c r="DM31" s="70"/>
      <c r="DN31" s="71"/>
      <c r="DO31" s="69"/>
      <c r="DP31" s="70"/>
      <c r="DQ31" s="70"/>
      <c r="DR31" s="70"/>
      <c r="DS31" s="70"/>
      <c r="DT31" s="70"/>
      <c r="DU31" s="70"/>
      <c r="DV31" s="71"/>
      <c r="DW31" s="69"/>
      <c r="DX31" s="70"/>
      <c r="DY31" s="70"/>
      <c r="DZ31" s="70"/>
      <c r="EA31" s="70"/>
      <c r="EB31" s="70"/>
      <c r="EC31" s="70"/>
      <c r="ED31" s="70"/>
      <c r="EE31" s="71"/>
      <c r="EF31" s="69"/>
      <c r="EG31" s="70"/>
      <c r="EH31" s="70"/>
      <c r="EI31" s="70"/>
      <c r="EJ31" s="70"/>
      <c r="EK31" s="70"/>
      <c r="EL31" s="70"/>
      <c r="EM31" s="70"/>
      <c r="EN31" s="71"/>
      <c r="EO31" s="69"/>
      <c r="EP31" s="70"/>
      <c r="EQ31" s="70"/>
      <c r="ER31" s="70"/>
      <c r="ES31" s="70"/>
      <c r="ET31" s="70"/>
      <c r="EU31" s="70"/>
      <c r="EV31" s="70"/>
      <c r="EW31" s="71"/>
      <c r="EX31" s="69"/>
      <c r="EY31" s="70"/>
      <c r="EZ31" s="70"/>
      <c r="FA31" s="70"/>
      <c r="FB31" s="70"/>
      <c r="FC31" s="70"/>
      <c r="FD31" s="70"/>
      <c r="FE31" s="70"/>
      <c r="FF31" s="71"/>
      <c r="FG31" s="84">
        <f t="shared" si="1"/>
        <v>0</v>
      </c>
      <c r="FH31" s="85"/>
      <c r="FI31" s="85"/>
      <c r="FJ31" s="85"/>
      <c r="FK31" s="85"/>
      <c r="FL31" s="85"/>
      <c r="FM31" s="85"/>
      <c r="FN31" s="85"/>
      <c r="FO31" s="85"/>
      <c r="FP31" s="85"/>
      <c r="FQ31" s="86"/>
      <c r="FR31" s="111"/>
      <c r="FS31" s="112"/>
      <c r="FT31" s="112"/>
      <c r="FU31" s="112"/>
      <c r="FV31" s="112"/>
      <c r="FW31" s="112"/>
      <c r="FX31" s="112"/>
      <c r="FY31" s="112"/>
      <c r="FZ31" s="112"/>
      <c r="GA31" s="113"/>
      <c r="GB31" s="75"/>
      <c r="GC31" s="76"/>
      <c r="GD31" s="76"/>
      <c r="GE31" s="76"/>
      <c r="GF31" s="76"/>
      <c r="GG31" s="77"/>
      <c r="GH31" s="63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5"/>
      <c r="GT31" s="63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5"/>
      <c r="HF31" s="66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8"/>
    </row>
    <row r="32" spans="1:236" s="40" customFormat="1" ht="12.75" collapsed="1">
      <c r="A32" s="105" t="s">
        <v>284</v>
      </c>
      <c r="B32" s="106"/>
      <c r="C32" s="106"/>
      <c r="D32" s="106"/>
      <c r="E32" s="107"/>
      <c r="F32" s="90" t="s">
        <v>285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2"/>
      <c r="AJ32" s="93">
        <f>SUM(AJ33:AT33)</f>
        <v>0</v>
      </c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3">
        <f>SUM(AU33:BB33)</f>
        <v>0</v>
      </c>
      <c r="AV32" s="94"/>
      <c r="AW32" s="94"/>
      <c r="AX32" s="94"/>
      <c r="AY32" s="94"/>
      <c r="AZ32" s="94"/>
      <c r="BA32" s="94"/>
      <c r="BB32" s="95"/>
      <c r="BC32" s="93">
        <f>SUM(BC33:BJ33)</f>
        <v>0</v>
      </c>
      <c r="BD32" s="94"/>
      <c r="BE32" s="94"/>
      <c r="BF32" s="94"/>
      <c r="BG32" s="94"/>
      <c r="BH32" s="94"/>
      <c r="BI32" s="94"/>
      <c r="BJ32" s="95"/>
      <c r="BK32" s="93">
        <f>SUM(BK33:BR33)</f>
        <v>0</v>
      </c>
      <c r="BL32" s="94"/>
      <c r="BM32" s="94"/>
      <c r="BN32" s="94"/>
      <c r="BO32" s="94"/>
      <c r="BP32" s="94"/>
      <c r="BQ32" s="94"/>
      <c r="BR32" s="95"/>
      <c r="BS32" s="93">
        <f>SUM(BS33:BZ33)</f>
        <v>0</v>
      </c>
      <c r="BT32" s="94"/>
      <c r="BU32" s="94"/>
      <c r="BV32" s="94"/>
      <c r="BW32" s="94"/>
      <c r="BX32" s="94"/>
      <c r="BY32" s="94"/>
      <c r="BZ32" s="95"/>
      <c r="CA32" s="93">
        <f>SUM(CA33:CH33)</f>
        <v>0</v>
      </c>
      <c r="CB32" s="94"/>
      <c r="CC32" s="94"/>
      <c r="CD32" s="94"/>
      <c r="CE32" s="94"/>
      <c r="CF32" s="94"/>
      <c r="CG32" s="94"/>
      <c r="CH32" s="95"/>
      <c r="CI32" s="93">
        <f>SUM(CI33:CP33)</f>
        <v>0</v>
      </c>
      <c r="CJ32" s="94"/>
      <c r="CK32" s="94"/>
      <c r="CL32" s="94"/>
      <c r="CM32" s="94"/>
      <c r="CN32" s="94"/>
      <c r="CO32" s="94"/>
      <c r="CP32" s="95"/>
      <c r="CQ32" s="93">
        <f>SUM(CQ33:CX33)</f>
        <v>0</v>
      </c>
      <c r="CR32" s="94"/>
      <c r="CS32" s="94"/>
      <c r="CT32" s="94"/>
      <c r="CU32" s="94"/>
      <c r="CV32" s="94"/>
      <c r="CW32" s="94"/>
      <c r="CX32" s="95"/>
      <c r="CY32" s="93">
        <f>SUM(CY33:DF33)</f>
        <v>0</v>
      </c>
      <c r="CZ32" s="94"/>
      <c r="DA32" s="94"/>
      <c r="DB32" s="94"/>
      <c r="DC32" s="94"/>
      <c r="DD32" s="94"/>
      <c r="DE32" s="94"/>
      <c r="DF32" s="95"/>
      <c r="DG32" s="93">
        <f>SUM(DG33:DN33)</f>
        <v>0</v>
      </c>
      <c r="DH32" s="94"/>
      <c r="DI32" s="94"/>
      <c r="DJ32" s="94"/>
      <c r="DK32" s="94"/>
      <c r="DL32" s="94"/>
      <c r="DM32" s="94"/>
      <c r="DN32" s="95"/>
      <c r="DO32" s="93">
        <f>SUM(DO33:DV33)</f>
        <v>0</v>
      </c>
      <c r="DP32" s="94"/>
      <c r="DQ32" s="94"/>
      <c r="DR32" s="94"/>
      <c r="DS32" s="94"/>
      <c r="DT32" s="94"/>
      <c r="DU32" s="94"/>
      <c r="DV32" s="95"/>
      <c r="DW32" s="93">
        <f>SUM(DW33:EE33)</f>
        <v>0</v>
      </c>
      <c r="DX32" s="94"/>
      <c r="DY32" s="94"/>
      <c r="DZ32" s="94"/>
      <c r="EA32" s="94"/>
      <c r="EB32" s="94"/>
      <c r="EC32" s="94"/>
      <c r="ED32" s="94"/>
      <c r="EE32" s="95"/>
      <c r="EF32" s="93">
        <f>SUM(EF33:EN33)</f>
        <v>0</v>
      </c>
      <c r="EG32" s="94"/>
      <c r="EH32" s="94"/>
      <c r="EI32" s="94"/>
      <c r="EJ32" s="94"/>
      <c r="EK32" s="94"/>
      <c r="EL32" s="94"/>
      <c r="EM32" s="94"/>
      <c r="EN32" s="95"/>
      <c r="EO32" s="93">
        <f>SUM(EO33:EW33)</f>
        <v>0</v>
      </c>
      <c r="EP32" s="94"/>
      <c r="EQ32" s="94"/>
      <c r="ER32" s="94"/>
      <c r="ES32" s="94"/>
      <c r="ET32" s="94"/>
      <c r="EU32" s="94"/>
      <c r="EV32" s="94"/>
      <c r="EW32" s="95"/>
      <c r="EX32" s="93">
        <f>SUM(EX33:FF33)</f>
        <v>0</v>
      </c>
      <c r="EY32" s="94"/>
      <c r="EZ32" s="94"/>
      <c r="FA32" s="94"/>
      <c r="FB32" s="94"/>
      <c r="FC32" s="94"/>
      <c r="FD32" s="94"/>
      <c r="FE32" s="94"/>
      <c r="FF32" s="95"/>
      <c r="FG32" s="84">
        <f t="shared" si="1"/>
        <v>0</v>
      </c>
      <c r="FH32" s="85"/>
      <c r="FI32" s="85"/>
      <c r="FJ32" s="85"/>
      <c r="FK32" s="85"/>
      <c r="FL32" s="85"/>
      <c r="FM32" s="85"/>
      <c r="FN32" s="85"/>
      <c r="FO32" s="85"/>
      <c r="FP32" s="85"/>
      <c r="FQ32" s="86"/>
      <c r="FR32" s="122"/>
      <c r="FS32" s="123"/>
      <c r="FT32" s="123"/>
      <c r="FU32" s="123"/>
      <c r="FV32" s="123"/>
      <c r="FW32" s="123"/>
      <c r="FX32" s="123"/>
      <c r="FY32" s="123"/>
      <c r="FZ32" s="123"/>
      <c r="GA32" s="124"/>
      <c r="GB32" s="87"/>
      <c r="GC32" s="88"/>
      <c r="GD32" s="88"/>
      <c r="GE32" s="88"/>
      <c r="GF32" s="88"/>
      <c r="GG32" s="89"/>
      <c r="GH32" s="90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2"/>
      <c r="GT32" s="90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2"/>
      <c r="HF32" s="99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1"/>
    </row>
    <row r="33" spans="1:236" s="40" customFormat="1" ht="42" customHeight="1" hidden="1" outlineLevel="1">
      <c r="A33" s="78"/>
      <c r="B33" s="79"/>
      <c r="C33" s="79"/>
      <c r="D33" s="79"/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3"/>
      <c r="AJ33" s="120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4"/>
      <c r="AV33" s="115"/>
      <c r="AW33" s="115"/>
      <c r="AX33" s="115"/>
      <c r="AY33" s="115"/>
      <c r="AZ33" s="115"/>
      <c r="BA33" s="115"/>
      <c r="BB33" s="116"/>
      <c r="BC33" s="114"/>
      <c r="BD33" s="115"/>
      <c r="BE33" s="115"/>
      <c r="BF33" s="115"/>
      <c r="BG33" s="115"/>
      <c r="BH33" s="115"/>
      <c r="BI33" s="115"/>
      <c r="BJ33" s="116"/>
      <c r="BK33" s="114"/>
      <c r="BL33" s="115"/>
      <c r="BM33" s="115"/>
      <c r="BN33" s="115"/>
      <c r="BO33" s="115"/>
      <c r="BP33" s="115"/>
      <c r="BQ33" s="115"/>
      <c r="BR33" s="116"/>
      <c r="BS33" s="114"/>
      <c r="BT33" s="115"/>
      <c r="BU33" s="115"/>
      <c r="BV33" s="115"/>
      <c r="BW33" s="115"/>
      <c r="BX33" s="115"/>
      <c r="BY33" s="115"/>
      <c r="BZ33" s="116"/>
      <c r="CA33" s="114"/>
      <c r="CB33" s="115"/>
      <c r="CC33" s="115"/>
      <c r="CD33" s="115"/>
      <c r="CE33" s="115"/>
      <c r="CF33" s="115"/>
      <c r="CG33" s="115"/>
      <c r="CH33" s="116"/>
      <c r="CI33" s="114"/>
      <c r="CJ33" s="115"/>
      <c r="CK33" s="115"/>
      <c r="CL33" s="115"/>
      <c r="CM33" s="115"/>
      <c r="CN33" s="115"/>
      <c r="CO33" s="115"/>
      <c r="CP33" s="116"/>
      <c r="CQ33" s="114"/>
      <c r="CR33" s="115"/>
      <c r="CS33" s="115"/>
      <c r="CT33" s="115"/>
      <c r="CU33" s="115"/>
      <c r="CV33" s="115"/>
      <c r="CW33" s="115"/>
      <c r="CX33" s="116"/>
      <c r="CY33" s="114"/>
      <c r="CZ33" s="115"/>
      <c r="DA33" s="115"/>
      <c r="DB33" s="115"/>
      <c r="DC33" s="115"/>
      <c r="DD33" s="115"/>
      <c r="DE33" s="115"/>
      <c r="DF33" s="116"/>
      <c r="DG33" s="114"/>
      <c r="DH33" s="115"/>
      <c r="DI33" s="115"/>
      <c r="DJ33" s="115"/>
      <c r="DK33" s="115"/>
      <c r="DL33" s="115"/>
      <c r="DM33" s="115"/>
      <c r="DN33" s="116"/>
      <c r="DO33" s="114"/>
      <c r="DP33" s="115"/>
      <c r="DQ33" s="115"/>
      <c r="DR33" s="115"/>
      <c r="DS33" s="115"/>
      <c r="DT33" s="115"/>
      <c r="DU33" s="115"/>
      <c r="DV33" s="116"/>
      <c r="DW33" s="114"/>
      <c r="DX33" s="115"/>
      <c r="DY33" s="115"/>
      <c r="DZ33" s="115"/>
      <c r="EA33" s="115"/>
      <c r="EB33" s="115"/>
      <c r="EC33" s="115"/>
      <c r="ED33" s="115"/>
      <c r="EE33" s="116"/>
      <c r="EF33" s="114"/>
      <c r="EG33" s="115"/>
      <c r="EH33" s="115"/>
      <c r="EI33" s="115"/>
      <c r="EJ33" s="115"/>
      <c r="EK33" s="115"/>
      <c r="EL33" s="115"/>
      <c r="EM33" s="115"/>
      <c r="EN33" s="116"/>
      <c r="EO33" s="114"/>
      <c r="EP33" s="115"/>
      <c r="EQ33" s="115"/>
      <c r="ER33" s="115"/>
      <c r="ES33" s="115"/>
      <c r="ET33" s="115"/>
      <c r="EU33" s="115"/>
      <c r="EV33" s="115"/>
      <c r="EW33" s="116"/>
      <c r="EX33" s="114"/>
      <c r="EY33" s="115"/>
      <c r="EZ33" s="115"/>
      <c r="FA33" s="115"/>
      <c r="FB33" s="115"/>
      <c r="FC33" s="115"/>
      <c r="FD33" s="115"/>
      <c r="FE33" s="115"/>
      <c r="FF33" s="116"/>
      <c r="FG33" s="117"/>
      <c r="FH33" s="118"/>
      <c r="FI33" s="118"/>
      <c r="FJ33" s="118"/>
      <c r="FK33" s="118"/>
      <c r="FL33" s="118"/>
      <c r="FM33" s="118"/>
      <c r="FN33" s="118"/>
      <c r="FO33" s="118"/>
      <c r="FP33" s="118"/>
      <c r="FQ33" s="119"/>
      <c r="FR33" s="111"/>
      <c r="FS33" s="112"/>
      <c r="FT33" s="112"/>
      <c r="FU33" s="112"/>
      <c r="FV33" s="112"/>
      <c r="FW33" s="112"/>
      <c r="FX33" s="112"/>
      <c r="FY33" s="112"/>
      <c r="FZ33" s="112"/>
      <c r="GA33" s="113"/>
      <c r="GB33" s="96"/>
      <c r="GC33" s="97"/>
      <c r="GD33" s="97"/>
      <c r="GE33" s="97"/>
      <c r="GF33" s="97"/>
      <c r="GG33" s="98"/>
      <c r="GH33" s="63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5"/>
      <c r="GT33" s="63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5"/>
      <c r="HF33" s="66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8"/>
    </row>
    <row r="34" spans="1:236" s="40" customFormat="1" ht="11.25" collapsed="1">
      <c r="A34" s="42"/>
      <c r="B34" s="42"/>
      <c r="C34" s="42"/>
      <c r="D34" s="42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</row>
    <row r="35" s="192" customFormat="1" ht="15">
      <c r="A35" s="192" t="s">
        <v>342</v>
      </c>
    </row>
    <row r="36" s="12" customFormat="1" ht="15"/>
    <row r="37" s="193" customFormat="1" ht="11.25">
      <c r="A37" s="193" t="s">
        <v>368</v>
      </c>
    </row>
    <row r="38" spans="1:236" s="40" customFormat="1" ht="11.25">
      <c r="A38" s="42"/>
      <c r="B38" s="42"/>
      <c r="C38" s="42"/>
      <c r="D38" s="42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</row>
    <row r="39" spans="9:10" s="38" customFormat="1" ht="15.75" customHeight="1">
      <c r="I39" s="39" t="s">
        <v>32</v>
      </c>
      <c r="J39" s="38" t="s">
        <v>34</v>
      </c>
    </row>
    <row r="40" spans="7:10" s="38" customFormat="1" ht="10.5">
      <c r="G40" s="39"/>
      <c r="H40" s="39"/>
      <c r="I40" s="39" t="s">
        <v>33</v>
      </c>
      <c r="J40" s="38" t="s">
        <v>50</v>
      </c>
    </row>
    <row r="41" spans="6:10" s="38" customFormat="1" ht="12.75" customHeight="1">
      <c r="F41" s="39"/>
      <c r="G41" s="39"/>
      <c r="H41" s="39"/>
      <c r="I41" s="39" t="s">
        <v>35</v>
      </c>
      <c r="J41" s="38" t="s">
        <v>36</v>
      </c>
    </row>
    <row r="42" s="38" customFormat="1" ht="6" customHeight="1"/>
    <row r="43" s="38" customFormat="1" ht="10.5">
      <c r="G43" s="38" t="s">
        <v>37</v>
      </c>
    </row>
    <row r="45" spans="55:110" ht="11.25">
      <c r="BC45" s="191">
        <f>ROUND(BC24-'прил 7.2'!BG23,2)</f>
        <v>0</v>
      </c>
      <c r="BD45" s="191"/>
      <c r="BE45" s="191"/>
      <c r="BF45" s="191"/>
      <c r="BG45" s="191"/>
      <c r="BH45" s="191"/>
      <c r="BI45" s="191"/>
      <c r="BJ45" s="191"/>
      <c r="CZ45" s="190">
        <f>'[1]Sheet1'!$P$20/1000000</f>
        <v>1.234</v>
      </c>
      <c r="DA45" s="190"/>
      <c r="DB45" s="190"/>
      <c r="DC45" s="190"/>
      <c r="DD45" s="190"/>
      <c r="DE45" s="190"/>
      <c r="DF45" s="190"/>
    </row>
  </sheetData>
  <sheetProtection/>
  <mergeCells count="532">
    <mergeCell ref="CZ45:DF45"/>
    <mergeCell ref="BC45:BJ45"/>
    <mergeCell ref="A35:IV35"/>
    <mergeCell ref="A37:IV37"/>
    <mergeCell ref="HA4:IB4"/>
    <mergeCell ref="GT24:HE24"/>
    <mergeCell ref="HF24:IB24"/>
    <mergeCell ref="FR24:GA24"/>
    <mergeCell ref="GB24:GG24"/>
    <mergeCell ref="DO24:DV24"/>
    <mergeCell ref="EF24:EN24"/>
    <mergeCell ref="EO24:EW24"/>
    <mergeCell ref="EX24:FF24"/>
    <mergeCell ref="FG24:FQ24"/>
    <mergeCell ref="GH24:GS24"/>
    <mergeCell ref="DW24:EE24"/>
    <mergeCell ref="BS24:BZ24"/>
    <mergeCell ref="CA24:CH24"/>
    <mergeCell ref="CI24:CP24"/>
    <mergeCell ref="CQ24:CX24"/>
    <mergeCell ref="CY24:DF24"/>
    <mergeCell ref="DG24:DN24"/>
    <mergeCell ref="A24:E24"/>
    <mergeCell ref="F24:AI24"/>
    <mergeCell ref="AJ24:AT24"/>
    <mergeCell ref="AU24:BB24"/>
    <mergeCell ref="BC24:BJ24"/>
    <mergeCell ref="BK24:BR24"/>
    <mergeCell ref="CI31:CP31"/>
    <mergeCell ref="DG32:DN32"/>
    <mergeCell ref="DO32:DV32"/>
    <mergeCell ref="DW32:EE32"/>
    <mergeCell ref="CY32:DF32"/>
    <mergeCell ref="DO33:DV33"/>
    <mergeCell ref="DW33:EE33"/>
    <mergeCell ref="EX31:FF31"/>
    <mergeCell ref="FG31:FQ31"/>
    <mergeCell ref="DO31:DV31"/>
    <mergeCell ref="DW31:EE31"/>
    <mergeCell ref="CQ31:CX31"/>
    <mergeCell ref="CY31:DF31"/>
    <mergeCell ref="GH31:GS31"/>
    <mergeCell ref="GT31:HE31"/>
    <mergeCell ref="HF31:IB31"/>
    <mergeCell ref="A31:E31"/>
    <mergeCell ref="F31:AI31"/>
    <mergeCell ref="DG31:DN31"/>
    <mergeCell ref="FR31:GA31"/>
    <mergeCell ref="GB31:GG31"/>
    <mergeCell ref="EF31:EN31"/>
    <mergeCell ref="EO31:EW31"/>
    <mergeCell ref="AJ31:AT31"/>
    <mergeCell ref="AU31:BB31"/>
    <mergeCell ref="BS31:BZ31"/>
    <mergeCell ref="CA31:CH31"/>
    <mergeCell ref="BC31:BJ31"/>
    <mergeCell ref="BK31:BR31"/>
    <mergeCell ref="GT30:HE30"/>
    <mergeCell ref="BS30:BZ30"/>
    <mergeCell ref="CA30:CH30"/>
    <mergeCell ref="EF30:EN30"/>
    <mergeCell ref="EO30:EW30"/>
    <mergeCell ref="CI30:CP30"/>
    <mergeCell ref="CQ30:CX30"/>
    <mergeCell ref="GB30:GG30"/>
    <mergeCell ref="DO30:DV30"/>
    <mergeCell ref="DW30:EE30"/>
    <mergeCell ref="CY30:DF30"/>
    <mergeCell ref="DG30:DN30"/>
    <mergeCell ref="GH30:GS30"/>
    <mergeCell ref="A30:E30"/>
    <mergeCell ref="AJ30:AT30"/>
    <mergeCell ref="AU30:BB30"/>
    <mergeCell ref="BC30:BJ30"/>
    <mergeCell ref="BK30:BR30"/>
    <mergeCell ref="HF30:IB30"/>
    <mergeCell ref="F30:AI30"/>
    <mergeCell ref="EX30:FF30"/>
    <mergeCell ref="FG30:FQ30"/>
    <mergeCell ref="FR30:GA30"/>
    <mergeCell ref="GT29:HE29"/>
    <mergeCell ref="HF29:IB29"/>
    <mergeCell ref="DG29:DN29"/>
    <mergeCell ref="DO29:DV29"/>
    <mergeCell ref="DW29:EE29"/>
    <mergeCell ref="CQ29:CX29"/>
    <mergeCell ref="EF29:EN29"/>
    <mergeCell ref="EO29:EW29"/>
    <mergeCell ref="FR29:GA29"/>
    <mergeCell ref="GB29:GG29"/>
    <mergeCell ref="GH29:GS29"/>
    <mergeCell ref="FG29:FQ29"/>
    <mergeCell ref="DG28:DN28"/>
    <mergeCell ref="EX29:FF29"/>
    <mergeCell ref="EF28:EN28"/>
    <mergeCell ref="EO28:EW28"/>
    <mergeCell ref="EX28:FF28"/>
    <mergeCell ref="BK29:BR29"/>
    <mergeCell ref="BS29:BZ29"/>
    <mergeCell ref="CA29:CH29"/>
    <mergeCell ref="CI29:CP29"/>
    <mergeCell ref="CI28:CP28"/>
    <mergeCell ref="HF28:IB28"/>
    <mergeCell ref="A29:E29"/>
    <mergeCell ref="F29:AI29"/>
    <mergeCell ref="AJ29:AT29"/>
    <mergeCell ref="AU29:BB29"/>
    <mergeCell ref="BC29:BJ29"/>
    <mergeCell ref="A28:E28"/>
    <mergeCell ref="CY29:DF29"/>
    <mergeCell ref="CQ28:CX28"/>
    <mergeCell ref="CY28:DF28"/>
    <mergeCell ref="F28:AI28"/>
    <mergeCell ref="FR28:GA28"/>
    <mergeCell ref="GB28:GG28"/>
    <mergeCell ref="AJ28:AT28"/>
    <mergeCell ref="AU28:BB28"/>
    <mergeCell ref="BS28:BZ28"/>
    <mergeCell ref="CA28:CH28"/>
    <mergeCell ref="FG28:FQ28"/>
    <mergeCell ref="DO28:DV28"/>
    <mergeCell ref="DW28:EE28"/>
    <mergeCell ref="GT27:HE27"/>
    <mergeCell ref="EX27:FF27"/>
    <mergeCell ref="CA27:CH27"/>
    <mergeCell ref="CI27:CP27"/>
    <mergeCell ref="GB27:GG27"/>
    <mergeCell ref="GH27:GS27"/>
    <mergeCell ref="EF27:EN27"/>
    <mergeCell ref="EO27:EW27"/>
    <mergeCell ref="CY27:DF27"/>
    <mergeCell ref="HF27:IB27"/>
    <mergeCell ref="BC28:BJ28"/>
    <mergeCell ref="BK28:BR28"/>
    <mergeCell ref="FG27:FQ27"/>
    <mergeCell ref="FR27:GA27"/>
    <mergeCell ref="DG27:DN27"/>
    <mergeCell ref="DO27:DV27"/>
    <mergeCell ref="DW27:EE27"/>
    <mergeCell ref="BK27:BR27"/>
    <mergeCell ref="BS27:BZ27"/>
    <mergeCell ref="A27:E27"/>
    <mergeCell ref="F27:AI27"/>
    <mergeCell ref="AJ27:AT27"/>
    <mergeCell ref="AU27:BB27"/>
    <mergeCell ref="BC27:BJ27"/>
    <mergeCell ref="CQ27:CX27"/>
    <mergeCell ref="EF21:EN21"/>
    <mergeCell ref="EO21:EW21"/>
    <mergeCell ref="EX21:FF21"/>
    <mergeCell ref="FG21:FQ21"/>
    <mergeCell ref="FR21:GA21"/>
    <mergeCell ref="HF21:IB21"/>
    <mergeCell ref="GT21:HE21"/>
    <mergeCell ref="BS21:BZ21"/>
    <mergeCell ref="CA21:CH21"/>
    <mergeCell ref="CI21:CP21"/>
    <mergeCell ref="GB21:GG21"/>
    <mergeCell ref="GH21:GS21"/>
    <mergeCell ref="CQ21:CX21"/>
    <mergeCell ref="CY21:DF21"/>
    <mergeCell ref="DG21:DN21"/>
    <mergeCell ref="DO21:DV21"/>
    <mergeCell ref="DW21:EE21"/>
    <mergeCell ref="A21:E21"/>
    <mergeCell ref="F21:AI21"/>
    <mergeCell ref="AJ21:AT21"/>
    <mergeCell ref="AU21:BB21"/>
    <mergeCell ref="BC21:BJ21"/>
    <mergeCell ref="BK21:BR21"/>
    <mergeCell ref="CI19:CP19"/>
    <mergeCell ref="CQ19:CX19"/>
    <mergeCell ref="CY19:DF19"/>
    <mergeCell ref="DG19:DN19"/>
    <mergeCell ref="BC19:BJ19"/>
    <mergeCell ref="HF19:IB19"/>
    <mergeCell ref="EX19:FF19"/>
    <mergeCell ref="FG19:FQ19"/>
    <mergeCell ref="FR19:GA19"/>
    <mergeCell ref="GB19:GG19"/>
    <mergeCell ref="GH19:GS19"/>
    <mergeCell ref="GT19:HE19"/>
    <mergeCell ref="A19:E19"/>
    <mergeCell ref="AJ19:AT19"/>
    <mergeCell ref="AU19:BB19"/>
    <mergeCell ref="BS19:BZ19"/>
    <mergeCell ref="BK19:BR19"/>
    <mergeCell ref="CA19:CH19"/>
    <mergeCell ref="EF19:EN19"/>
    <mergeCell ref="F19:AI19"/>
    <mergeCell ref="FG17:FQ17"/>
    <mergeCell ref="CY17:DF17"/>
    <mergeCell ref="DG17:DN17"/>
    <mergeCell ref="CQ17:CX17"/>
    <mergeCell ref="DO19:DV19"/>
    <mergeCell ref="DW19:EE19"/>
    <mergeCell ref="EO19:EW19"/>
    <mergeCell ref="GT17:HE17"/>
    <mergeCell ref="DO17:DV17"/>
    <mergeCell ref="CA17:CH17"/>
    <mergeCell ref="HF17:IB17"/>
    <mergeCell ref="DW17:EE17"/>
    <mergeCell ref="FR17:GA17"/>
    <mergeCell ref="GB17:GG17"/>
    <mergeCell ref="EF17:EN17"/>
    <mergeCell ref="EO17:EW17"/>
    <mergeCell ref="EX17:FF17"/>
    <mergeCell ref="HF15:IB15"/>
    <mergeCell ref="A17:E17"/>
    <mergeCell ref="F17:AI17"/>
    <mergeCell ref="AJ17:AT17"/>
    <mergeCell ref="AU17:BB17"/>
    <mergeCell ref="BS17:BZ17"/>
    <mergeCell ref="BC17:BJ17"/>
    <mergeCell ref="BK17:BR17"/>
    <mergeCell ref="CI17:CP17"/>
    <mergeCell ref="GH17:GS17"/>
    <mergeCell ref="EX15:FF15"/>
    <mergeCell ref="FG15:FQ15"/>
    <mergeCell ref="GH15:GS15"/>
    <mergeCell ref="GT15:HE15"/>
    <mergeCell ref="FR15:GA15"/>
    <mergeCell ref="GB15:GG15"/>
    <mergeCell ref="DO15:DV15"/>
    <mergeCell ref="DW15:EE15"/>
    <mergeCell ref="EF15:EN15"/>
    <mergeCell ref="EO15:EW15"/>
    <mergeCell ref="CI15:CP15"/>
    <mergeCell ref="CQ15:CX15"/>
    <mergeCell ref="CY15:DF15"/>
    <mergeCell ref="DG15:DN15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GB14:GG14"/>
    <mergeCell ref="GH14:GS14"/>
    <mergeCell ref="EO14:EW14"/>
    <mergeCell ref="EX14:FF14"/>
    <mergeCell ref="BS14:BZ14"/>
    <mergeCell ref="CA14:CH14"/>
    <mergeCell ref="FG14:FQ14"/>
    <mergeCell ref="FR14:GA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FR13:GA13"/>
    <mergeCell ref="GB13:GG13"/>
    <mergeCell ref="EX13:FF13"/>
    <mergeCell ref="FG13:FQ13"/>
    <mergeCell ref="GH13:GS13"/>
    <mergeCell ref="CI14:CP14"/>
    <mergeCell ref="CQ14:CX14"/>
    <mergeCell ref="CY14:DF14"/>
    <mergeCell ref="DG14:DN14"/>
    <mergeCell ref="DO14:DV14"/>
    <mergeCell ref="DW14:EE14"/>
    <mergeCell ref="EF14:EN14"/>
    <mergeCell ref="EF13:EN13"/>
    <mergeCell ref="EO13:EW13"/>
    <mergeCell ref="DO13:DV13"/>
    <mergeCell ref="DW13:EE13"/>
    <mergeCell ref="CY13:DF13"/>
    <mergeCell ref="DG13:DN13"/>
    <mergeCell ref="A13:E13"/>
    <mergeCell ref="F13:AI13"/>
    <mergeCell ref="AJ13:AT13"/>
    <mergeCell ref="AU13:BB13"/>
    <mergeCell ref="CI13:CP13"/>
    <mergeCell ref="CQ13:CX13"/>
    <mergeCell ref="CA13:CH13"/>
    <mergeCell ref="HD1:IB1"/>
    <mergeCell ref="HE3:IB3"/>
    <mergeCell ref="HA5:IB5"/>
    <mergeCell ref="HA6:IB6"/>
    <mergeCell ref="A2:IB2"/>
    <mergeCell ref="HR7:HT7"/>
    <mergeCell ref="HU7:HW7"/>
    <mergeCell ref="GH12:GS12"/>
    <mergeCell ref="GT12:HE12"/>
    <mergeCell ref="GH11:HE11"/>
    <mergeCell ref="HF10:IB12"/>
    <mergeCell ref="FR10:HE10"/>
    <mergeCell ref="HB7:HD7"/>
    <mergeCell ref="HE7:HF7"/>
    <mergeCell ref="HG7:HQ7"/>
    <mergeCell ref="GZ7:HA7"/>
    <mergeCell ref="DW10:EN11"/>
    <mergeCell ref="EO10:FF11"/>
    <mergeCell ref="EO12:EW12"/>
    <mergeCell ref="EX12:FF12"/>
    <mergeCell ref="DW12:EE12"/>
    <mergeCell ref="EF12:EN12"/>
    <mergeCell ref="A10:E12"/>
    <mergeCell ref="F10:AI12"/>
    <mergeCell ref="AJ10:AT12"/>
    <mergeCell ref="CA11:CP11"/>
    <mergeCell ref="AU10:DV10"/>
    <mergeCell ref="AU12:BB12"/>
    <mergeCell ref="BC12:BJ12"/>
    <mergeCell ref="AU11:BJ11"/>
    <mergeCell ref="BK11:BZ11"/>
    <mergeCell ref="BK12:BR12"/>
    <mergeCell ref="DG12:DN12"/>
    <mergeCell ref="DO12:DV12"/>
    <mergeCell ref="CQ11:DF11"/>
    <mergeCell ref="DG11:DV11"/>
    <mergeCell ref="CA12:CH12"/>
    <mergeCell ref="CI12:CP12"/>
    <mergeCell ref="CQ12:CX12"/>
    <mergeCell ref="HF22:IB22"/>
    <mergeCell ref="CY12:DF12"/>
    <mergeCell ref="BS12:BZ12"/>
    <mergeCell ref="BC13:BJ13"/>
    <mergeCell ref="BK13:BR13"/>
    <mergeCell ref="BS13:BZ13"/>
    <mergeCell ref="FG10:FQ12"/>
    <mergeCell ref="FR11:GA12"/>
    <mergeCell ref="GB11:GG12"/>
    <mergeCell ref="BC22:BJ22"/>
    <mergeCell ref="BK22:BR22"/>
    <mergeCell ref="BS22:BZ22"/>
    <mergeCell ref="CA22:CH22"/>
    <mergeCell ref="A22:E22"/>
    <mergeCell ref="F22:AI22"/>
    <mergeCell ref="AJ22:AT22"/>
    <mergeCell ref="AU22:BB22"/>
    <mergeCell ref="CI22:CP22"/>
    <mergeCell ref="CQ22:CX22"/>
    <mergeCell ref="CY22:DF22"/>
    <mergeCell ref="DG22:DN22"/>
    <mergeCell ref="DO22:DV22"/>
    <mergeCell ref="DW22:EE22"/>
    <mergeCell ref="A32:E32"/>
    <mergeCell ref="F32:AI32"/>
    <mergeCell ref="AJ32:AT32"/>
    <mergeCell ref="AU32:BB32"/>
    <mergeCell ref="BC32:BJ32"/>
    <mergeCell ref="BK32:BR32"/>
    <mergeCell ref="HF32:IB32"/>
    <mergeCell ref="EO32:EW32"/>
    <mergeCell ref="EX32:FF32"/>
    <mergeCell ref="FG32:FQ32"/>
    <mergeCell ref="FR32:GA32"/>
    <mergeCell ref="GB32:GG32"/>
    <mergeCell ref="GT22:HE22"/>
    <mergeCell ref="FR22:GA22"/>
    <mergeCell ref="GB22:GG22"/>
    <mergeCell ref="GT32:HE32"/>
    <mergeCell ref="FG22:FQ22"/>
    <mergeCell ref="EF22:EN22"/>
    <mergeCell ref="EO22:EW22"/>
    <mergeCell ref="EX22:FF22"/>
    <mergeCell ref="GH22:GS22"/>
    <mergeCell ref="GH28:GS28"/>
    <mergeCell ref="A33:E33"/>
    <mergeCell ref="F33:AI33"/>
    <mergeCell ref="AJ33:AT33"/>
    <mergeCell ref="AU33:BB33"/>
    <mergeCell ref="EF32:EN32"/>
    <mergeCell ref="CI33:CP33"/>
    <mergeCell ref="CQ33:CX33"/>
    <mergeCell ref="CY33:DF33"/>
    <mergeCell ref="DG33:DN33"/>
    <mergeCell ref="BS32:BZ32"/>
    <mergeCell ref="GT33:HE33"/>
    <mergeCell ref="HF33:IB33"/>
    <mergeCell ref="EX33:FF33"/>
    <mergeCell ref="FG33:FQ33"/>
    <mergeCell ref="FR33:GA33"/>
    <mergeCell ref="GB33:GG33"/>
    <mergeCell ref="EO33:EW33"/>
    <mergeCell ref="GH33:GS33"/>
    <mergeCell ref="EF33:EN33"/>
    <mergeCell ref="CI32:CP32"/>
    <mergeCell ref="CQ32:CX32"/>
    <mergeCell ref="BC33:BJ33"/>
    <mergeCell ref="BK33:BR33"/>
    <mergeCell ref="BS33:BZ33"/>
    <mergeCell ref="CA33:CH33"/>
    <mergeCell ref="GH32:GS32"/>
    <mergeCell ref="DW16:EE16"/>
    <mergeCell ref="EF16:EN16"/>
    <mergeCell ref="A16:E16"/>
    <mergeCell ref="F16:AI16"/>
    <mergeCell ref="AJ16:AT16"/>
    <mergeCell ref="AU16:BB16"/>
    <mergeCell ref="BC16:BJ16"/>
    <mergeCell ref="BK16:BR16"/>
    <mergeCell ref="BS16:BZ16"/>
    <mergeCell ref="DG16:DN16"/>
    <mergeCell ref="HF16:IB16"/>
    <mergeCell ref="EO16:EW16"/>
    <mergeCell ref="EX16:FF16"/>
    <mergeCell ref="FG16:FQ16"/>
    <mergeCell ref="FR16:GA16"/>
    <mergeCell ref="GB16:GG16"/>
    <mergeCell ref="GH16:GS16"/>
    <mergeCell ref="GT16:HE16"/>
    <mergeCell ref="DO16:DV16"/>
    <mergeCell ref="CA16:CH16"/>
    <mergeCell ref="CI16:CP16"/>
    <mergeCell ref="CQ16:CX16"/>
    <mergeCell ref="CY16:DF16"/>
    <mergeCell ref="CI23:CP23"/>
    <mergeCell ref="CQ23:CX23"/>
    <mergeCell ref="CY23:DF23"/>
    <mergeCell ref="CY18:DF18"/>
    <mergeCell ref="DG18:DN18"/>
    <mergeCell ref="CY26:DF26"/>
    <mergeCell ref="DG26:DN26"/>
    <mergeCell ref="BS23:BZ23"/>
    <mergeCell ref="A23:E23"/>
    <mergeCell ref="F23:AI23"/>
    <mergeCell ref="AJ23:AT23"/>
    <mergeCell ref="AU23:BB23"/>
    <mergeCell ref="BC23:BJ23"/>
    <mergeCell ref="BK23:BR23"/>
    <mergeCell ref="BK25:BR25"/>
    <mergeCell ref="HF23:IB23"/>
    <mergeCell ref="EO23:EW23"/>
    <mergeCell ref="EX23:FF23"/>
    <mergeCell ref="FG23:FQ23"/>
    <mergeCell ref="FR23:GA23"/>
    <mergeCell ref="DG23:DN23"/>
    <mergeCell ref="DO23:DV23"/>
    <mergeCell ref="DW23:EE23"/>
    <mergeCell ref="EF23:EN23"/>
    <mergeCell ref="BS25:BZ25"/>
    <mergeCell ref="DG25:DN25"/>
    <mergeCell ref="DO25:DV25"/>
    <mergeCell ref="DW25:EE25"/>
    <mergeCell ref="GT23:HE23"/>
    <mergeCell ref="GB25:GG25"/>
    <mergeCell ref="GB23:GG23"/>
    <mergeCell ref="GH23:GS23"/>
    <mergeCell ref="CA23:CH23"/>
    <mergeCell ref="CI25:CP25"/>
    <mergeCell ref="CQ25:CX25"/>
    <mergeCell ref="CY25:DF25"/>
    <mergeCell ref="BS26:BZ26"/>
    <mergeCell ref="CA26:CH26"/>
    <mergeCell ref="A25:E25"/>
    <mergeCell ref="F25:AI25"/>
    <mergeCell ref="AJ25:AT25"/>
    <mergeCell ref="AU25:BB25"/>
    <mergeCell ref="BC25:BJ25"/>
    <mergeCell ref="BK26:BR26"/>
    <mergeCell ref="HF25:IB25"/>
    <mergeCell ref="EO25:EW25"/>
    <mergeCell ref="EX25:FF25"/>
    <mergeCell ref="FG25:FQ25"/>
    <mergeCell ref="FR25:GA25"/>
    <mergeCell ref="GH25:GS25"/>
    <mergeCell ref="GT25:HE25"/>
    <mergeCell ref="EF25:EN25"/>
    <mergeCell ref="CA25:CH25"/>
    <mergeCell ref="HF26:IB26"/>
    <mergeCell ref="EX26:FF26"/>
    <mergeCell ref="FG26:FQ26"/>
    <mergeCell ref="A26:E26"/>
    <mergeCell ref="F26:AI26"/>
    <mergeCell ref="AJ26:AT26"/>
    <mergeCell ref="AU26:BB26"/>
    <mergeCell ref="CI26:CP26"/>
    <mergeCell ref="CQ26:CX26"/>
    <mergeCell ref="BC26:BJ26"/>
    <mergeCell ref="CA32:CH32"/>
    <mergeCell ref="GT26:HE26"/>
    <mergeCell ref="FR26:GA26"/>
    <mergeCell ref="GB26:GG26"/>
    <mergeCell ref="DO26:DV26"/>
    <mergeCell ref="DW26:EE26"/>
    <mergeCell ref="EF26:EN26"/>
    <mergeCell ref="EO26:EW26"/>
    <mergeCell ref="GH26:GS26"/>
    <mergeCell ref="GT28:HE28"/>
    <mergeCell ref="A18:E18"/>
    <mergeCell ref="F18:AI18"/>
    <mergeCell ref="AJ18:AT18"/>
    <mergeCell ref="AU18:BB18"/>
    <mergeCell ref="CI18:CP18"/>
    <mergeCell ref="CQ18:CX18"/>
    <mergeCell ref="EF18:EN18"/>
    <mergeCell ref="EO18:EW18"/>
    <mergeCell ref="BC18:BJ18"/>
    <mergeCell ref="BK18:BR18"/>
    <mergeCell ref="BS18:BZ18"/>
    <mergeCell ref="CA18:CH18"/>
    <mergeCell ref="BS20:BZ20"/>
    <mergeCell ref="GH18:GS18"/>
    <mergeCell ref="DO18:DV18"/>
    <mergeCell ref="DW18:EE18"/>
    <mergeCell ref="CA20:CH20"/>
    <mergeCell ref="CI20:CP20"/>
    <mergeCell ref="GT18:HE18"/>
    <mergeCell ref="HF18:IB18"/>
    <mergeCell ref="EX18:FF18"/>
    <mergeCell ref="FG18:FQ18"/>
    <mergeCell ref="FR18:GA18"/>
    <mergeCell ref="GB18:GG18"/>
    <mergeCell ref="A20:E20"/>
    <mergeCell ref="F20:AI20"/>
    <mergeCell ref="AJ20:AT20"/>
    <mergeCell ref="AU20:BB20"/>
    <mergeCell ref="BC20:BJ20"/>
    <mergeCell ref="BK20:BR20"/>
    <mergeCell ref="CQ20:CX20"/>
    <mergeCell ref="CY20:DF20"/>
    <mergeCell ref="DG20:DN20"/>
    <mergeCell ref="DO20:DV20"/>
    <mergeCell ref="GB20:GG20"/>
    <mergeCell ref="GH20:GS20"/>
    <mergeCell ref="GT20:HE20"/>
    <mergeCell ref="HF20:IB20"/>
    <mergeCell ref="DW20:EE20"/>
    <mergeCell ref="EF20:EN20"/>
    <mergeCell ref="EO20:EW20"/>
    <mergeCell ref="EX20:FF20"/>
    <mergeCell ref="FG20:FQ20"/>
    <mergeCell ref="FR20:GA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IE38"/>
  <sheetViews>
    <sheetView view="pageBreakPreview" zoomScaleSheetLayoutView="100" zoomScalePageLayoutView="0" workbookViewId="0" topLeftCell="A7">
      <selection activeCell="HX6" sqref="HX6:HZ6"/>
    </sheetView>
  </sheetViews>
  <sheetFormatPr defaultColWidth="0.875" defaultRowHeight="12.75" outlineLevelRow="1"/>
  <cols>
    <col min="1" max="34" width="0.875" style="38" customWidth="1"/>
    <col min="35" max="35" width="2.875" style="38" customWidth="1"/>
    <col min="36" max="39" width="0.875" style="38" customWidth="1"/>
    <col min="40" max="40" width="3.375" style="38" customWidth="1"/>
    <col min="41" max="41" width="1.625" style="38" customWidth="1"/>
    <col min="42" max="44" width="0.875" style="38" customWidth="1"/>
    <col min="45" max="45" width="3.25390625" style="38" customWidth="1"/>
    <col min="46" max="51" width="0.875" style="38" customWidth="1"/>
    <col min="52" max="52" width="2.625" style="38" customWidth="1"/>
    <col min="53" max="57" width="0.875" style="38" customWidth="1"/>
    <col min="58" max="58" width="2.25390625" style="38" customWidth="1"/>
    <col min="59" max="59" width="1.625" style="38" customWidth="1"/>
    <col min="60" max="64" width="0.875" style="38" customWidth="1"/>
    <col min="65" max="65" width="1.75390625" style="38" customWidth="1"/>
    <col min="66" max="69" width="0.875" style="38" customWidth="1"/>
    <col min="70" max="70" width="2.875" style="38" customWidth="1"/>
    <col min="71" max="73" width="0.875" style="38" customWidth="1"/>
    <col min="74" max="74" width="1.37890625" style="38" customWidth="1"/>
    <col min="75" max="75" width="3.375" style="38" customWidth="1"/>
    <col min="76" max="81" width="0.875" style="38" customWidth="1"/>
    <col min="82" max="82" width="1.12109375" style="38" customWidth="1"/>
    <col min="83" max="87" width="0.875" style="38" customWidth="1"/>
    <col min="88" max="88" width="2.125" style="38" customWidth="1"/>
    <col min="89" max="99" width="0.875" style="38" customWidth="1"/>
    <col min="100" max="100" width="2.625" style="38" customWidth="1"/>
    <col min="101" max="104" width="0.875" style="38" customWidth="1"/>
    <col min="105" max="105" width="3.625" style="38" customWidth="1"/>
    <col min="106" max="118" width="0.875" style="38" customWidth="1"/>
    <col min="119" max="119" width="1.625" style="38" customWidth="1"/>
    <col min="120" max="124" width="0.875" style="38" customWidth="1"/>
    <col min="125" max="125" width="1.75390625" style="38" customWidth="1"/>
    <col min="126" max="129" width="0.875" style="38" customWidth="1"/>
    <col min="130" max="130" width="2.875" style="38" customWidth="1"/>
    <col min="131" max="133" width="0.875" style="38" customWidth="1"/>
    <col min="134" max="134" width="1.37890625" style="38" customWidth="1"/>
    <col min="135" max="135" width="3.375" style="38" customWidth="1"/>
    <col min="136" max="141" width="0.875" style="38" customWidth="1"/>
    <col min="142" max="142" width="1.12109375" style="38" customWidth="1"/>
    <col min="143" max="147" width="0.875" style="38" customWidth="1"/>
    <col min="148" max="148" width="2.125" style="38" customWidth="1"/>
    <col min="149" max="165" width="0.875" style="38" customWidth="1"/>
    <col min="166" max="166" width="1.00390625" style="38" customWidth="1"/>
    <col min="167" max="180" width="0.875" style="38" customWidth="1"/>
    <col min="181" max="181" width="2.125" style="38" customWidth="1"/>
    <col min="182" max="16384" width="0.875" style="38" customWidth="1"/>
  </cols>
  <sheetData>
    <row r="1" spans="215:239" s="32" customFormat="1" ht="33" customHeight="1">
      <c r="HG1" s="167" t="s">
        <v>51</v>
      </c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</row>
    <row r="2" spans="1:239" s="33" customFormat="1" ht="23.25" customHeight="1">
      <c r="A2" s="171" t="s">
        <v>345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</row>
    <row r="3" spans="213:236" s="34" customFormat="1" ht="24" customHeight="1">
      <c r="HE3" s="168" t="s">
        <v>17</v>
      </c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</row>
    <row r="4" spans="209:236" s="34" customFormat="1" ht="24" customHeight="1">
      <c r="HA4" s="169" t="str">
        <f>'прил 7.1'!HA4:IB4</f>
        <v>Директор ООО "Энергетическая компания "Радиан"</v>
      </c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</row>
    <row r="5" spans="208:236" s="34" customFormat="1" ht="12">
      <c r="GZ5" s="35"/>
      <c r="HA5" s="169" t="str">
        <f>'прил 7.1'!HA5:IB5</f>
        <v>В.Н. Труфанов</v>
      </c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</row>
    <row r="6" spans="211:239" s="34" customFormat="1" ht="26.25" customHeight="1">
      <c r="HC6" s="166" t="s">
        <v>18</v>
      </c>
      <c r="HD6" s="166"/>
      <c r="HE6" s="164"/>
      <c r="HF6" s="164"/>
      <c r="HG6" s="164"/>
      <c r="HH6" s="165" t="s">
        <v>18</v>
      </c>
      <c r="HI6" s="165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6">
        <v>20</v>
      </c>
      <c r="HV6" s="166"/>
      <c r="HW6" s="166"/>
      <c r="HX6" s="172"/>
      <c r="HY6" s="172"/>
      <c r="HZ6" s="172"/>
      <c r="IB6" s="37" t="s">
        <v>19</v>
      </c>
      <c r="IE6" s="37"/>
    </row>
    <row r="7" s="34" customFormat="1" ht="12">
      <c r="IE7" s="36" t="s">
        <v>20</v>
      </c>
    </row>
    <row r="8" ht="11.25" thickBot="1"/>
    <row r="9" spans="1:239" ht="13.5" customHeight="1">
      <c r="A9" s="253" t="s">
        <v>0</v>
      </c>
      <c r="B9" s="254"/>
      <c r="C9" s="254"/>
      <c r="D9" s="254"/>
      <c r="E9" s="255"/>
      <c r="F9" s="259" t="s">
        <v>52</v>
      </c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5"/>
      <c r="AC9" s="243" t="s">
        <v>53</v>
      </c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5"/>
      <c r="BG9" s="243" t="s">
        <v>54</v>
      </c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5"/>
      <c r="CK9" s="243" t="s">
        <v>55</v>
      </c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5"/>
      <c r="DO9" s="247" t="s">
        <v>56</v>
      </c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9"/>
      <c r="ES9" s="231" t="s">
        <v>57</v>
      </c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3"/>
    </row>
    <row r="10" spans="1:239" ht="13.5" customHeight="1">
      <c r="A10" s="256"/>
      <c r="B10" s="257"/>
      <c r="C10" s="257"/>
      <c r="D10" s="257"/>
      <c r="E10" s="258"/>
      <c r="F10" s="260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8"/>
      <c r="AC10" s="237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46"/>
      <c r="BG10" s="237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46"/>
      <c r="CK10" s="237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46"/>
      <c r="DO10" s="250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2"/>
      <c r="ES10" s="225" t="s">
        <v>58</v>
      </c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7"/>
      <c r="FS10" s="225" t="s">
        <v>59</v>
      </c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7"/>
      <c r="GT10" s="225" t="s">
        <v>60</v>
      </c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7"/>
      <c r="HX10" s="234" t="s">
        <v>61</v>
      </c>
      <c r="HY10" s="235"/>
      <c r="HZ10" s="235"/>
      <c r="IA10" s="235"/>
      <c r="IB10" s="235"/>
      <c r="IC10" s="235"/>
      <c r="ID10" s="235"/>
      <c r="IE10" s="236"/>
    </row>
    <row r="11" spans="1:239" ht="72.75" customHeight="1">
      <c r="A11" s="270"/>
      <c r="B11" s="226"/>
      <c r="C11" s="226"/>
      <c r="D11" s="226"/>
      <c r="E11" s="227"/>
      <c r="F11" s="225" t="s">
        <v>22</v>
      </c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228" t="s">
        <v>4</v>
      </c>
      <c r="AD11" s="229"/>
      <c r="AE11" s="229"/>
      <c r="AF11" s="229"/>
      <c r="AG11" s="229"/>
      <c r="AH11" s="229"/>
      <c r="AI11" s="230"/>
      <c r="AJ11" s="228" t="s">
        <v>62</v>
      </c>
      <c r="AK11" s="229"/>
      <c r="AL11" s="229"/>
      <c r="AM11" s="229"/>
      <c r="AN11" s="230"/>
      <c r="AO11" s="228" t="s">
        <v>63</v>
      </c>
      <c r="AP11" s="229"/>
      <c r="AQ11" s="229"/>
      <c r="AR11" s="229"/>
      <c r="AS11" s="230"/>
      <c r="AT11" s="240" t="s">
        <v>64</v>
      </c>
      <c r="AU11" s="241"/>
      <c r="AV11" s="241"/>
      <c r="AW11" s="241"/>
      <c r="AX11" s="241"/>
      <c r="AY11" s="241"/>
      <c r="AZ11" s="242"/>
      <c r="BA11" s="228" t="s">
        <v>65</v>
      </c>
      <c r="BB11" s="229"/>
      <c r="BC11" s="229"/>
      <c r="BD11" s="229"/>
      <c r="BE11" s="229"/>
      <c r="BF11" s="230"/>
      <c r="BG11" s="228" t="s">
        <v>4</v>
      </c>
      <c r="BH11" s="229"/>
      <c r="BI11" s="229"/>
      <c r="BJ11" s="229"/>
      <c r="BK11" s="229"/>
      <c r="BL11" s="229"/>
      <c r="BM11" s="230"/>
      <c r="BN11" s="228" t="s">
        <v>62</v>
      </c>
      <c r="BO11" s="229"/>
      <c r="BP11" s="229"/>
      <c r="BQ11" s="229"/>
      <c r="BR11" s="230"/>
      <c r="BS11" s="228" t="s">
        <v>63</v>
      </c>
      <c r="BT11" s="229"/>
      <c r="BU11" s="229"/>
      <c r="BV11" s="229"/>
      <c r="BW11" s="230"/>
      <c r="BX11" s="240" t="s">
        <v>64</v>
      </c>
      <c r="BY11" s="241"/>
      <c r="BZ11" s="241"/>
      <c r="CA11" s="241"/>
      <c r="CB11" s="241"/>
      <c r="CC11" s="241"/>
      <c r="CD11" s="242"/>
      <c r="CE11" s="228" t="s">
        <v>65</v>
      </c>
      <c r="CF11" s="229"/>
      <c r="CG11" s="229"/>
      <c r="CH11" s="229"/>
      <c r="CI11" s="229"/>
      <c r="CJ11" s="230"/>
      <c r="CK11" s="228" t="s">
        <v>4</v>
      </c>
      <c r="CL11" s="229"/>
      <c r="CM11" s="229"/>
      <c r="CN11" s="229"/>
      <c r="CO11" s="229"/>
      <c r="CP11" s="229"/>
      <c r="CQ11" s="230"/>
      <c r="CR11" s="228" t="s">
        <v>62</v>
      </c>
      <c r="CS11" s="229"/>
      <c r="CT11" s="229"/>
      <c r="CU11" s="229"/>
      <c r="CV11" s="230"/>
      <c r="CW11" s="228" t="s">
        <v>63</v>
      </c>
      <c r="CX11" s="229"/>
      <c r="CY11" s="229"/>
      <c r="CZ11" s="229"/>
      <c r="DA11" s="230"/>
      <c r="DB11" s="240" t="s">
        <v>64</v>
      </c>
      <c r="DC11" s="241"/>
      <c r="DD11" s="241"/>
      <c r="DE11" s="241"/>
      <c r="DF11" s="241"/>
      <c r="DG11" s="241"/>
      <c r="DH11" s="242"/>
      <c r="DI11" s="228" t="s">
        <v>65</v>
      </c>
      <c r="DJ11" s="229"/>
      <c r="DK11" s="229"/>
      <c r="DL11" s="229"/>
      <c r="DM11" s="229"/>
      <c r="DN11" s="230"/>
      <c r="DO11" s="228" t="s">
        <v>4</v>
      </c>
      <c r="DP11" s="229"/>
      <c r="DQ11" s="229"/>
      <c r="DR11" s="229"/>
      <c r="DS11" s="229"/>
      <c r="DT11" s="229"/>
      <c r="DU11" s="230"/>
      <c r="DV11" s="228" t="s">
        <v>62</v>
      </c>
      <c r="DW11" s="229"/>
      <c r="DX11" s="229"/>
      <c r="DY11" s="229"/>
      <c r="DZ11" s="230"/>
      <c r="EA11" s="228" t="s">
        <v>63</v>
      </c>
      <c r="EB11" s="229"/>
      <c r="EC11" s="229"/>
      <c r="ED11" s="229"/>
      <c r="EE11" s="230"/>
      <c r="EF11" s="240" t="s">
        <v>64</v>
      </c>
      <c r="EG11" s="241"/>
      <c r="EH11" s="241"/>
      <c r="EI11" s="241"/>
      <c r="EJ11" s="241"/>
      <c r="EK11" s="241"/>
      <c r="EL11" s="242"/>
      <c r="EM11" s="228" t="s">
        <v>65</v>
      </c>
      <c r="EN11" s="229"/>
      <c r="EO11" s="229"/>
      <c r="EP11" s="229"/>
      <c r="EQ11" s="229"/>
      <c r="ER11" s="230"/>
      <c r="ES11" s="240" t="s">
        <v>66</v>
      </c>
      <c r="ET11" s="241"/>
      <c r="EU11" s="241"/>
      <c r="EV11" s="241"/>
      <c r="EW11" s="241"/>
      <c r="EX11" s="241"/>
      <c r="EY11" s="242"/>
      <c r="EZ11" s="240" t="s">
        <v>67</v>
      </c>
      <c r="FA11" s="241"/>
      <c r="FB11" s="241"/>
      <c r="FC11" s="241"/>
      <c r="FD11" s="241"/>
      <c r="FE11" s="241"/>
      <c r="FF11" s="242"/>
      <c r="FG11" s="240" t="s">
        <v>68</v>
      </c>
      <c r="FH11" s="241"/>
      <c r="FI11" s="241"/>
      <c r="FJ11" s="241"/>
      <c r="FK11" s="242"/>
      <c r="FL11" s="240" t="s">
        <v>69</v>
      </c>
      <c r="FM11" s="241"/>
      <c r="FN11" s="241"/>
      <c r="FO11" s="241"/>
      <c r="FP11" s="241"/>
      <c r="FQ11" s="241"/>
      <c r="FR11" s="242"/>
      <c r="FS11" s="240" t="s">
        <v>66</v>
      </c>
      <c r="FT11" s="241"/>
      <c r="FU11" s="241"/>
      <c r="FV11" s="241"/>
      <c r="FW11" s="241"/>
      <c r="FX11" s="241"/>
      <c r="FY11" s="242"/>
      <c r="FZ11" s="240" t="s">
        <v>67</v>
      </c>
      <c r="GA11" s="241"/>
      <c r="GB11" s="241"/>
      <c r="GC11" s="241"/>
      <c r="GD11" s="241"/>
      <c r="GE11" s="241"/>
      <c r="GF11" s="242"/>
      <c r="GG11" s="240" t="s">
        <v>70</v>
      </c>
      <c r="GH11" s="241"/>
      <c r="GI11" s="241"/>
      <c r="GJ11" s="241"/>
      <c r="GK11" s="241"/>
      <c r="GL11" s="241"/>
      <c r="GM11" s="241"/>
      <c r="GN11" s="242"/>
      <c r="GO11" s="240" t="s">
        <v>71</v>
      </c>
      <c r="GP11" s="241"/>
      <c r="GQ11" s="241"/>
      <c r="GR11" s="241"/>
      <c r="GS11" s="242"/>
      <c r="GT11" s="240" t="s">
        <v>66</v>
      </c>
      <c r="GU11" s="241"/>
      <c r="GV11" s="241"/>
      <c r="GW11" s="241"/>
      <c r="GX11" s="241"/>
      <c r="GY11" s="241"/>
      <c r="GZ11" s="242"/>
      <c r="HA11" s="240" t="s">
        <v>67</v>
      </c>
      <c r="HB11" s="241"/>
      <c r="HC11" s="241"/>
      <c r="HD11" s="241"/>
      <c r="HE11" s="241"/>
      <c r="HF11" s="241"/>
      <c r="HG11" s="242"/>
      <c r="HH11" s="240" t="s">
        <v>72</v>
      </c>
      <c r="HI11" s="241"/>
      <c r="HJ11" s="241"/>
      <c r="HK11" s="241"/>
      <c r="HL11" s="242"/>
      <c r="HM11" s="240" t="s">
        <v>73</v>
      </c>
      <c r="HN11" s="241"/>
      <c r="HO11" s="241"/>
      <c r="HP11" s="241"/>
      <c r="HQ11" s="242"/>
      <c r="HR11" s="240" t="s">
        <v>74</v>
      </c>
      <c r="HS11" s="241"/>
      <c r="HT11" s="241"/>
      <c r="HU11" s="241"/>
      <c r="HV11" s="241"/>
      <c r="HW11" s="242"/>
      <c r="HX11" s="237"/>
      <c r="HY11" s="238"/>
      <c r="HZ11" s="238"/>
      <c r="IA11" s="238"/>
      <c r="IB11" s="238"/>
      <c r="IC11" s="238"/>
      <c r="ID11" s="238"/>
      <c r="IE11" s="239"/>
    </row>
    <row r="12" spans="1:239" ht="21" customHeight="1">
      <c r="A12" s="264"/>
      <c r="B12" s="265"/>
      <c r="C12" s="265"/>
      <c r="D12" s="265"/>
      <c r="E12" s="266"/>
      <c r="F12" s="267" t="s">
        <v>22</v>
      </c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9"/>
      <c r="AC12" s="261">
        <f>AC13+AC26</f>
        <v>5.7259438584331575</v>
      </c>
      <c r="AD12" s="262"/>
      <c r="AE12" s="262"/>
      <c r="AF12" s="262"/>
      <c r="AG12" s="262"/>
      <c r="AH12" s="262"/>
      <c r="AI12" s="263"/>
      <c r="AJ12" s="261">
        <f>AJ13+AJ26</f>
        <v>0</v>
      </c>
      <c r="AK12" s="262"/>
      <c r="AL12" s="262"/>
      <c r="AM12" s="262"/>
      <c r="AN12" s="263"/>
      <c r="AO12" s="261">
        <f>AO13+AO26</f>
        <v>5.7259438584331575</v>
      </c>
      <c r="AP12" s="262"/>
      <c r="AQ12" s="262"/>
      <c r="AR12" s="262"/>
      <c r="AS12" s="263"/>
      <c r="AT12" s="261">
        <f>AT13+AT26</f>
        <v>0</v>
      </c>
      <c r="AU12" s="262"/>
      <c r="AV12" s="262"/>
      <c r="AW12" s="262"/>
      <c r="AX12" s="262"/>
      <c r="AY12" s="262"/>
      <c r="AZ12" s="263"/>
      <c r="BA12" s="261">
        <f>BA13+BA26</f>
        <v>0</v>
      </c>
      <c r="BB12" s="262"/>
      <c r="BC12" s="262"/>
      <c r="BD12" s="262"/>
      <c r="BE12" s="262"/>
      <c r="BF12" s="263"/>
      <c r="BG12" s="261">
        <f>BG13+BG26</f>
        <v>5.7259438584331575</v>
      </c>
      <c r="BH12" s="262"/>
      <c r="BI12" s="262"/>
      <c r="BJ12" s="262"/>
      <c r="BK12" s="262"/>
      <c r="BL12" s="262"/>
      <c r="BM12" s="263"/>
      <c r="BN12" s="261">
        <f>BN13+BN26</f>
        <v>0</v>
      </c>
      <c r="BO12" s="262"/>
      <c r="BP12" s="262"/>
      <c r="BQ12" s="262"/>
      <c r="BR12" s="263"/>
      <c r="BS12" s="261">
        <f>BS13+BS26</f>
        <v>5.7259438584331575</v>
      </c>
      <c r="BT12" s="262"/>
      <c r="BU12" s="262"/>
      <c r="BV12" s="262"/>
      <c r="BW12" s="263"/>
      <c r="BX12" s="261">
        <f>BX13+BX26</f>
        <v>0</v>
      </c>
      <c r="BY12" s="262"/>
      <c r="BZ12" s="262"/>
      <c r="CA12" s="262"/>
      <c r="CB12" s="262"/>
      <c r="CC12" s="262"/>
      <c r="CD12" s="263"/>
      <c r="CE12" s="261">
        <f>CE13+CE26</f>
        <v>0</v>
      </c>
      <c r="CF12" s="262"/>
      <c r="CG12" s="262"/>
      <c r="CH12" s="262"/>
      <c r="CI12" s="262"/>
      <c r="CJ12" s="263"/>
      <c r="CK12" s="261">
        <f>CK13+CK26</f>
        <v>0</v>
      </c>
      <c r="CL12" s="262"/>
      <c r="CM12" s="262"/>
      <c r="CN12" s="262"/>
      <c r="CO12" s="262"/>
      <c r="CP12" s="262"/>
      <c r="CQ12" s="263"/>
      <c r="CR12" s="261">
        <f>CR13+CR26</f>
        <v>0</v>
      </c>
      <c r="CS12" s="262"/>
      <c r="CT12" s="262"/>
      <c r="CU12" s="262"/>
      <c r="CV12" s="263"/>
      <c r="CW12" s="261">
        <f>CW13+CW26</f>
        <v>0</v>
      </c>
      <c r="CX12" s="262"/>
      <c r="CY12" s="262"/>
      <c r="CZ12" s="262"/>
      <c r="DA12" s="263"/>
      <c r="DB12" s="261">
        <f>DB13+DB26</f>
        <v>0</v>
      </c>
      <c r="DC12" s="262"/>
      <c r="DD12" s="262"/>
      <c r="DE12" s="262"/>
      <c r="DF12" s="262"/>
      <c r="DG12" s="262"/>
      <c r="DH12" s="263"/>
      <c r="DI12" s="261">
        <f>DI13+DI26</f>
        <v>0</v>
      </c>
      <c r="DJ12" s="262"/>
      <c r="DK12" s="262"/>
      <c r="DL12" s="262"/>
      <c r="DM12" s="262"/>
      <c r="DN12" s="263"/>
      <c r="DO12" s="261">
        <f>DO13+DO26</f>
        <v>5.7259438584331575</v>
      </c>
      <c r="DP12" s="262"/>
      <c r="DQ12" s="262"/>
      <c r="DR12" s="262"/>
      <c r="DS12" s="262"/>
      <c r="DT12" s="262"/>
      <c r="DU12" s="263"/>
      <c r="DV12" s="261">
        <f>DV13+DV26</f>
        <v>0</v>
      </c>
      <c r="DW12" s="262"/>
      <c r="DX12" s="262"/>
      <c r="DY12" s="262"/>
      <c r="DZ12" s="263"/>
      <c r="EA12" s="261">
        <f>EA13+EA26</f>
        <v>5.7259438584331575</v>
      </c>
      <c r="EB12" s="262"/>
      <c r="EC12" s="262"/>
      <c r="ED12" s="262"/>
      <c r="EE12" s="263"/>
      <c r="EF12" s="261">
        <f>EF13+EF26</f>
        <v>0</v>
      </c>
      <c r="EG12" s="262"/>
      <c r="EH12" s="262"/>
      <c r="EI12" s="262"/>
      <c r="EJ12" s="262"/>
      <c r="EK12" s="262"/>
      <c r="EL12" s="263"/>
      <c r="EM12" s="261">
        <f>EM13+EM26</f>
        <v>0</v>
      </c>
      <c r="EN12" s="262"/>
      <c r="EO12" s="262"/>
      <c r="EP12" s="262"/>
      <c r="EQ12" s="262"/>
      <c r="ER12" s="263"/>
      <c r="ES12" s="271"/>
      <c r="ET12" s="272"/>
      <c r="EU12" s="272"/>
      <c r="EV12" s="272"/>
      <c r="EW12" s="272"/>
      <c r="EX12" s="272"/>
      <c r="EY12" s="273"/>
      <c r="EZ12" s="271"/>
      <c r="FA12" s="272"/>
      <c r="FB12" s="272"/>
      <c r="FC12" s="272"/>
      <c r="FD12" s="272"/>
      <c r="FE12" s="272"/>
      <c r="FF12" s="273"/>
      <c r="FG12" s="271"/>
      <c r="FH12" s="272"/>
      <c r="FI12" s="272"/>
      <c r="FJ12" s="272"/>
      <c r="FK12" s="273"/>
      <c r="FL12" s="271"/>
      <c r="FM12" s="272"/>
      <c r="FN12" s="272"/>
      <c r="FO12" s="272"/>
      <c r="FP12" s="272"/>
      <c r="FQ12" s="272"/>
      <c r="FR12" s="273"/>
      <c r="FS12" s="271"/>
      <c r="FT12" s="272"/>
      <c r="FU12" s="272"/>
      <c r="FV12" s="272"/>
      <c r="FW12" s="272"/>
      <c r="FX12" s="272"/>
      <c r="FY12" s="273"/>
      <c r="FZ12" s="271"/>
      <c r="GA12" s="272"/>
      <c r="GB12" s="272"/>
      <c r="GC12" s="272"/>
      <c r="GD12" s="272"/>
      <c r="GE12" s="272"/>
      <c r="GF12" s="273"/>
      <c r="GG12" s="271"/>
      <c r="GH12" s="272"/>
      <c r="GI12" s="272"/>
      <c r="GJ12" s="272"/>
      <c r="GK12" s="272"/>
      <c r="GL12" s="272"/>
      <c r="GM12" s="272"/>
      <c r="GN12" s="273"/>
      <c r="GO12" s="271"/>
      <c r="GP12" s="272"/>
      <c r="GQ12" s="272"/>
      <c r="GR12" s="272"/>
      <c r="GS12" s="273"/>
      <c r="GT12" s="271"/>
      <c r="GU12" s="272"/>
      <c r="GV12" s="272"/>
      <c r="GW12" s="272"/>
      <c r="GX12" s="272"/>
      <c r="GY12" s="272"/>
      <c r="GZ12" s="273"/>
      <c r="HA12" s="271"/>
      <c r="HB12" s="272"/>
      <c r="HC12" s="272"/>
      <c r="HD12" s="272"/>
      <c r="HE12" s="272"/>
      <c r="HF12" s="272"/>
      <c r="HG12" s="273"/>
      <c r="HH12" s="271"/>
      <c r="HI12" s="272"/>
      <c r="HJ12" s="272"/>
      <c r="HK12" s="272"/>
      <c r="HL12" s="273"/>
      <c r="HM12" s="271"/>
      <c r="HN12" s="272"/>
      <c r="HO12" s="272"/>
      <c r="HP12" s="272"/>
      <c r="HQ12" s="273"/>
      <c r="HR12" s="271"/>
      <c r="HS12" s="272"/>
      <c r="HT12" s="272"/>
      <c r="HU12" s="272"/>
      <c r="HV12" s="272"/>
      <c r="HW12" s="273"/>
      <c r="HX12" s="271"/>
      <c r="HY12" s="272"/>
      <c r="HZ12" s="272"/>
      <c r="IA12" s="272"/>
      <c r="IB12" s="272"/>
      <c r="IC12" s="272"/>
      <c r="ID12" s="272"/>
      <c r="IE12" s="274"/>
    </row>
    <row r="13" spans="1:239" ht="21" customHeight="1">
      <c r="A13" s="264" t="s">
        <v>25</v>
      </c>
      <c r="B13" s="265"/>
      <c r="C13" s="265"/>
      <c r="D13" s="265"/>
      <c r="E13" s="266"/>
      <c r="F13" s="267" t="s">
        <v>75</v>
      </c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9"/>
      <c r="AC13" s="261">
        <f>AC14+AC16+AC18+AC20+AC22+AC24</f>
        <v>5.7259438584331575</v>
      </c>
      <c r="AD13" s="262"/>
      <c r="AE13" s="262"/>
      <c r="AF13" s="262"/>
      <c r="AG13" s="262"/>
      <c r="AH13" s="262"/>
      <c r="AI13" s="263"/>
      <c r="AJ13" s="261">
        <f>AJ14+AJ16+AJ18+AJ24+AJ20+AJ22</f>
        <v>0</v>
      </c>
      <c r="AK13" s="262"/>
      <c r="AL13" s="262"/>
      <c r="AM13" s="262"/>
      <c r="AN13" s="263"/>
      <c r="AO13" s="261">
        <f>AO14+AO16+AO18+AO20+AO22+AO24</f>
        <v>5.7259438584331575</v>
      </c>
      <c r="AP13" s="262"/>
      <c r="AQ13" s="262"/>
      <c r="AR13" s="262"/>
      <c r="AS13" s="263"/>
      <c r="AT13" s="261">
        <f>AT14+AT16+AT18+AT20+AT22+AT24</f>
        <v>0</v>
      </c>
      <c r="AU13" s="262"/>
      <c r="AV13" s="262"/>
      <c r="AW13" s="262"/>
      <c r="AX13" s="262"/>
      <c r="AY13" s="262"/>
      <c r="AZ13" s="263"/>
      <c r="BA13" s="261">
        <f>BA14+BA16+BA18+BA24+BA20+BA22</f>
        <v>0</v>
      </c>
      <c r="BB13" s="262"/>
      <c r="BC13" s="262"/>
      <c r="BD13" s="262"/>
      <c r="BE13" s="262"/>
      <c r="BF13" s="263"/>
      <c r="BG13" s="261">
        <f>BG14+BG16+BG18+BG20+BG22+BG24</f>
        <v>5.7259438584331575</v>
      </c>
      <c r="BH13" s="262"/>
      <c r="BI13" s="262"/>
      <c r="BJ13" s="262"/>
      <c r="BK13" s="262"/>
      <c r="BL13" s="262"/>
      <c r="BM13" s="263"/>
      <c r="BN13" s="261">
        <f>BN14+BN16+BN18+BN24+BN20+BN22</f>
        <v>0</v>
      </c>
      <c r="BO13" s="262"/>
      <c r="BP13" s="262"/>
      <c r="BQ13" s="262"/>
      <c r="BR13" s="263"/>
      <c r="BS13" s="261">
        <f>BS14+BS16+BS18+BS20+BS22+BS24</f>
        <v>5.7259438584331575</v>
      </c>
      <c r="BT13" s="262"/>
      <c r="BU13" s="262"/>
      <c r="BV13" s="262"/>
      <c r="BW13" s="263"/>
      <c r="BX13" s="261">
        <f>BX14+BX16+BX18+BX20+BX22+BX24</f>
        <v>0</v>
      </c>
      <c r="BY13" s="262"/>
      <c r="BZ13" s="262"/>
      <c r="CA13" s="262"/>
      <c r="CB13" s="262"/>
      <c r="CC13" s="262"/>
      <c r="CD13" s="263"/>
      <c r="CE13" s="261">
        <f>CE14+CE16+CE18+CE24+CE20+CE22</f>
        <v>0</v>
      </c>
      <c r="CF13" s="262"/>
      <c r="CG13" s="262"/>
      <c r="CH13" s="262"/>
      <c r="CI13" s="262"/>
      <c r="CJ13" s="263"/>
      <c r="CK13" s="261">
        <f>CK14+CK16+CK18+CK20+CK22+CK24</f>
        <v>0</v>
      </c>
      <c r="CL13" s="262"/>
      <c r="CM13" s="262"/>
      <c r="CN13" s="262"/>
      <c r="CO13" s="262"/>
      <c r="CP13" s="262"/>
      <c r="CQ13" s="263"/>
      <c r="CR13" s="261">
        <f>CR14+CR16+CR18+CR24+CR20+CR22</f>
        <v>0</v>
      </c>
      <c r="CS13" s="262"/>
      <c r="CT13" s="262"/>
      <c r="CU13" s="262"/>
      <c r="CV13" s="263"/>
      <c r="CW13" s="261">
        <f>CW14+CW16+CW18+CW20+CW22+CW24</f>
        <v>0</v>
      </c>
      <c r="CX13" s="262"/>
      <c r="CY13" s="262"/>
      <c r="CZ13" s="262"/>
      <c r="DA13" s="263"/>
      <c r="DB13" s="261">
        <f>DB14+DB16+DB18+DB20+DB22+DB24</f>
        <v>0</v>
      </c>
      <c r="DC13" s="262"/>
      <c r="DD13" s="262"/>
      <c r="DE13" s="262"/>
      <c r="DF13" s="262"/>
      <c r="DG13" s="262"/>
      <c r="DH13" s="263"/>
      <c r="DI13" s="261">
        <f>DI14+DI16+DI18+DI24+DI20+DI22</f>
        <v>0</v>
      </c>
      <c r="DJ13" s="262"/>
      <c r="DK13" s="262"/>
      <c r="DL13" s="262"/>
      <c r="DM13" s="262"/>
      <c r="DN13" s="263"/>
      <c r="DO13" s="261">
        <f>DO14+DO16+DO18+DO20+DO22+DO24</f>
        <v>5.7259438584331575</v>
      </c>
      <c r="DP13" s="262"/>
      <c r="DQ13" s="262"/>
      <c r="DR13" s="262"/>
      <c r="DS13" s="262"/>
      <c r="DT13" s="262"/>
      <c r="DU13" s="263"/>
      <c r="DV13" s="261">
        <f>DV14+DV16+DV18+DV24+DV20+DV22</f>
        <v>0</v>
      </c>
      <c r="DW13" s="262"/>
      <c r="DX13" s="262"/>
      <c r="DY13" s="262"/>
      <c r="DZ13" s="263"/>
      <c r="EA13" s="261">
        <f>EA14+EA16+EA18+EA20+EA22+EA24</f>
        <v>5.7259438584331575</v>
      </c>
      <c r="EB13" s="262"/>
      <c r="EC13" s="262"/>
      <c r="ED13" s="262"/>
      <c r="EE13" s="263"/>
      <c r="EF13" s="261">
        <f>EF14+EF16+EF18+EF20+EF22+EF24</f>
        <v>0</v>
      </c>
      <c r="EG13" s="262"/>
      <c r="EH13" s="262"/>
      <c r="EI13" s="262"/>
      <c r="EJ13" s="262"/>
      <c r="EK13" s="262"/>
      <c r="EL13" s="263"/>
      <c r="EM13" s="261">
        <f>EM14+EM16+EM18+EM24+EM20+EM22</f>
        <v>0</v>
      </c>
      <c r="EN13" s="262"/>
      <c r="EO13" s="262"/>
      <c r="EP13" s="262"/>
      <c r="EQ13" s="262"/>
      <c r="ER13" s="263"/>
      <c r="ES13" s="271"/>
      <c r="ET13" s="272"/>
      <c r="EU13" s="272"/>
      <c r="EV13" s="272"/>
      <c r="EW13" s="272"/>
      <c r="EX13" s="272"/>
      <c r="EY13" s="273"/>
      <c r="EZ13" s="271"/>
      <c r="FA13" s="272"/>
      <c r="FB13" s="272"/>
      <c r="FC13" s="272"/>
      <c r="FD13" s="272"/>
      <c r="FE13" s="272"/>
      <c r="FF13" s="273"/>
      <c r="FG13" s="271"/>
      <c r="FH13" s="272"/>
      <c r="FI13" s="272"/>
      <c r="FJ13" s="272"/>
      <c r="FK13" s="273"/>
      <c r="FL13" s="271"/>
      <c r="FM13" s="272"/>
      <c r="FN13" s="272"/>
      <c r="FO13" s="272"/>
      <c r="FP13" s="272"/>
      <c r="FQ13" s="272"/>
      <c r="FR13" s="273"/>
      <c r="FS13" s="271"/>
      <c r="FT13" s="272"/>
      <c r="FU13" s="272"/>
      <c r="FV13" s="272"/>
      <c r="FW13" s="272"/>
      <c r="FX13" s="272"/>
      <c r="FY13" s="273"/>
      <c r="FZ13" s="271"/>
      <c r="GA13" s="272"/>
      <c r="GB13" s="272"/>
      <c r="GC13" s="272"/>
      <c r="GD13" s="272"/>
      <c r="GE13" s="272"/>
      <c r="GF13" s="273"/>
      <c r="GG13" s="271"/>
      <c r="GH13" s="272"/>
      <c r="GI13" s="272"/>
      <c r="GJ13" s="272"/>
      <c r="GK13" s="272"/>
      <c r="GL13" s="272"/>
      <c r="GM13" s="272"/>
      <c r="GN13" s="273"/>
      <c r="GO13" s="271"/>
      <c r="GP13" s="272"/>
      <c r="GQ13" s="272"/>
      <c r="GR13" s="272"/>
      <c r="GS13" s="273"/>
      <c r="GT13" s="271"/>
      <c r="GU13" s="272"/>
      <c r="GV13" s="272"/>
      <c r="GW13" s="272"/>
      <c r="GX13" s="272"/>
      <c r="GY13" s="272"/>
      <c r="GZ13" s="273"/>
      <c r="HA13" s="271"/>
      <c r="HB13" s="272"/>
      <c r="HC13" s="272"/>
      <c r="HD13" s="272"/>
      <c r="HE13" s="272"/>
      <c r="HF13" s="272"/>
      <c r="HG13" s="273"/>
      <c r="HH13" s="271"/>
      <c r="HI13" s="272"/>
      <c r="HJ13" s="272"/>
      <c r="HK13" s="272"/>
      <c r="HL13" s="273"/>
      <c r="HM13" s="271"/>
      <c r="HN13" s="272"/>
      <c r="HO13" s="272"/>
      <c r="HP13" s="272"/>
      <c r="HQ13" s="273"/>
      <c r="HR13" s="271"/>
      <c r="HS13" s="272"/>
      <c r="HT13" s="272"/>
      <c r="HU13" s="272"/>
      <c r="HV13" s="272"/>
      <c r="HW13" s="273"/>
      <c r="HX13" s="271"/>
      <c r="HY13" s="272"/>
      <c r="HZ13" s="272"/>
      <c r="IA13" s="272"/>
      <c r="IB13" s="272"/>
      <c r="IC13" s="272"/>
      <c r="ID13" s="272"/>
      <c r="IE13" s="274"/>
    </row>
    <row r="14" spans="1:239" ht="21" customHeight="1">
      <c r="A14" s="264" t="s">
        <v>44</v>
      </c>
      <c r="B14" s="265"/>
      <c r="C14" s="265"/>
      <c r="D14" s="265"/>
      <c r="E14" s="266"/>
      <c r="F14" s="267" t="s">
        <v>24</v>
      </c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9"/>
      <c r="AC14" s="261">
        <f>SUM(AC15:AI15)</f>
        <v>0</v>
      </c>
      <c r="AD14" s="262"/>
      <c r="AE14" s="262"/>
      <c r="AF14" s="262"/>
      <c r="AG14" s="262"/>
      <c r="AH14" s="262"/>
      <c r="AI14" s="263"/>
      <c r="AJ14" s="261">
        <f>SUM(AJ15:AN15)</f>
        <v>0</v>
      </c>
      <c r="AK14" s="262"/>
      <c r="AL14" s="262"/>
      <c r="AM14" s="262"/>
      <c r="AN14" s="263"/>
      <c r="AO14" s="261">
        <f>SUM(AO15:AS15)</f>
        <v>0</v>
      </c>
      <c r="AP14" s="262"/>
      <c r="AQ14" s="262"/>
      <c r="AR14" s="262"/>
      <c r="AS14" s="263"/>
      <c r="AT14" s="261">
        <f>SUM(AT15:AZ15)</f>
        <v>0</v>
      </c>
      <c r="AU14" s="262"/>
      <c r="AV14" s="262"/>
      <c r="AW14" s="262"/>
      <c r="AX14" s="262"/>
      <c r="AY14" s="262"/>
      <c r="AZ14" s="263"/>
      <c r="BA14" s="261">
        <f>SUM(BA15:BF15)</f>
        <v>0</v>
      </c>
      <c r="BB14" s="262"/>
      <c r="BC14" s="262"/>
      <c r="BD14" s="262"/>
      <c r="BE14" s="262"/>
      <c r="BF14" s="263"/>
      <c r="BG14" s="261">
        <f>SUM(BG15:BM15)</f>
        <v>0</v>
      </c>
      <c r="BH14" s="262"/>
      <c r="BI14" s="262"/>
      <c r="BJ14" s="262"/>
      <c r="BK14" s="262"/>
      <c r="BL14" s="262"/>
      <c r="BM14" s="263"/>
      <c r="BN14" s="261">
        <f>SUM(BN15:BR15)</f>
        <v>0</v>
      </c>
      <c r="BO14" s="262"/>
      <c r="BP14" s="262"/>
      <c r="BQ14" s="262"/>
      <c r="BR14" s="263"/>
      <c r="BS14" s="261">
        <f>SUM(BS15:BW15)</f>
        <v>0</v>
      </c>
      <c r="BT14" s="262"/>
      <c r="BU14" s="262"/>
      <c r="BV14" s="262"/>
      <c r="BW14" s="263"/>
      <c r="BX14" s="261">
        <f>SUM(BX15:CD15)</f>
        <v>0</v>
      </c>
      <c r="BY14" s="262"/>
      <c r="BZ14" s="262"/>
      <c r="CA14" s="262"/>
      <c r="CB14" s="262"/>
      <c r="CC14" s="262"/>
      <c r="CD14" s="263"/>
      <c r="CE14" s="261">
        <f>SUM(CE15:CJ15)</f>
        <v>0</v>
      </c>
      <c r="CF14" s="262"/>
      <c r="CG14" s="262"/>
      <c r="CH14" s="262"/>
      <c r="CI14" s="262"/>
      <c r="CJ14" s="263"/>
      <c r="CK14" s="261">
        <f>SUM(CK15:CQ15)</f>
        <v>0</v>
      </c>
      <c r="CL14" s="262"/>
      <c r="CM14" s="262"/>
      <c r="CN14" s="262"/>
      <c r="CO14" s="262"/>
      <c r="CP14" s="262"/>
      <c r="CQ14" s="263"/>
      <c r="CR14" s="261">
        <f>SUM(CR15:CV15)</f>
        <v>0</v>
      </c>
      <c r="CS14" s="262"/>
      <c r="CT14" s="262"/>
      <c r="CU14" s="262"/>
      <c r="CV14" s="263"/>
      <c r="CW14" s="261">
        <f>SUM(CW15:DA15)</f>
        <v>0</v>
      </c>
      <c r="CX14" s="262"/>
      <c r="CY14" s="262"/>
      <c r="CZ14" s="262"/>
      <c r="DA14" s="263"/>
      <c r="DB14" s="261">
        <f>SUM(DB15:DH15)</f>
        <v>0</v>
      </c>
      <c r="DC14" s="262"/>
      <c r="DD14" s="262"/>
      <c r="DE14" s="262"/>
      <c r="DF14" s="262"/>
      <c r="DG14" s="262"/>
      <c r="DH14" s="263"/>
      <c r="DI14" s="261">
        <f>SUM(DI15:DN15)</f>
        <v>0</v>
      </c>
      <c r="DJ14" s="262"/>
      <c r="DK14" s="262"/>
      <c r="DL14" s="262"/>
      <c r="DM14" s="262"/>
      <c r="DN14" s="263"/>
      <c r="DO14" s="261">
        <f>SUM(DO15:DU15)</f>
        <v>0</v>
      </c>
      <c r="DP14" s="262"/>
      <c r="DQ14" s="262"/>
      <c r="DR14" s="262"/>
      <c r="DS14" s="262"/>
      <c r="DT14" s="262"/>
      <c r="DU14" s="263"/>
      <c r="DV14" s="261">
        <f>SUM(DV15:DZ15)</f>
        <v>0</v>
      </c>
      <c r="DW14" s="262"/>
      <c r="DX14" s="262"/>
      <c r="DY14" s="262"/>
      <c r="DZ14" s="263"/>
      <c r="EA14" s="261">
        <f>SUM(EA15:EE15)</f>
        <v>0</v>
      </c>
      <c r="EB14" s="262"/>
      <c r="EC14" s="262"/>
      <c r="ED14" s="262"/>
      <c r="EE14" s="263"/>
      <c r="EF14" s="261">
        <f>SUM(EF15:EL15)</f>
        <v>0</v>
      </c>
      <c r="EG14" s="262"/>
      <c r="EH14" s="262"/>
      <c r="EI14" s="262"/>
      <c r="EJ14" s="262"/>
      <c r="EK14" s="262"/>
      <c r="EL14" s="263"/>
      <c r="EM14" s="261">
        <f>SUM(EM15:ER15)</f>
        <v>0</v>
      </c>
      <c r="EN14" s="262"/>
      <c r="EO14" s="262"/>
      <c r="EP14" s="262"/>
      <c r="EQ14" s="262"/>
      <c r="ER14" s="263"/>
      <c r="ES14" s="271"/>
      <c r="ET14" s="272"/>
      <c r="EU14" s="272"/>
      <c r="EV14" s="272"/>
      <c r="EW14" s="272"/>
      <c r="EX14" s="272"/>
      <c r="EY14" s="273"/>
      <c r="EZ14" s="271"/>
      <c r="FA14" s="272"/>
      <c r="FB14" s="272"/>
      <c r="FC14" s="272"/>
      <c r="FD14" s="272"/>
      <c r="FE14" s="272"/>
      <c r="FF14" s="273"/>
      <c r="FG14" s="271"/>
      <c r="FH14" s="272"/>
      <c r="FI14" s="272"/>
      <c r="FJ14" s="272"/>
      <c r="FK14" s="273"/>
      <c r="FL14" s="271"/>
      <c r="FM14" s="272"/>
      <c r="FN14" s="272"/>
      <c r="FO14" s="272"/>
      <c r="FP14" s="272"/>
      <c r="FQ14" s="272"/>
      <c r="FR14" s="273"/>
      <c r="FS14" s="271"/>
      <c r="FT14" s="272"/>
      <c r="FU14" s="272"/>
      <c r="FV14" s="272"/>
      <c r="FW14" s="272"/>
      <c r="FX14" s="272"/>
      <c r="FY14" s="273"/>
      <c r="FZ14" s="271"/>
      <c r="GA14" s="272"/>
      <c r="GB14" s="272"/>
      <c r="GC14" s="272"/>
      <c r="GD14" s="272"/>
      <c r="GE14" s="272"/>
      <c r="GF14" s="273"/>
      <c r="GG14" s="271"/>
      <c r="GH14" s="272"/>
      <c r="GI14" s="272"/>
      <c r="GJ14" s="272"/>
      <c r="GK14" s="272"/>
      <c r="GL14" s="272"/>
      <c r="GM14" s="272"/>
      <c r="GN14" s="273"/>
      <c r="GO14" s="271"/>
      <c r="GP14" s="272"/>
      <c r="GQ14" s="272"/>
      <c r="GR14" s="272"/>
      <c r="GS14" s="273"/>
      <c r="GT14" s="271"/>
      <c r="GU14" s="272"/>
      <c r="GV14" s="272"/>
      <c r="GW14" s="272"/>
      <c r="GX14" s="272"/>
      <c r="GY14" s="272"/>
      <c r="GZ14" s="273"/>
      <c r="HA14" s="271"/>
      <c r="HB14" s="272"/>
      <c r="HC14" s="272"/>
      <c r="HD14" s="272"/>
      <c r="HE14" s="272"/>
      <c r="HF14" s="272"/>
      <c r="HG14" s="273"/>
      <c r="HH14" s="271"/>
      <c r="HI14" s="272"/>
      <c r="HJ14" s="272"/>
      <c r="HK14" s="272"/>
      <c r="HL14" s="273"/>
      <c r="HM14" s="271"/>
      <c r="HN14" s="272"/>
      <c r="HO14" s="272"/>
      <c r="HP14" s="272"/>
      <c r="HQ14" s="273"/>
      <c r="HR14" s="271"/>
      <c r="HS14" s="272"/>
      <c r="HT14" s="272"/>
      <c r="HU14" s="272"/>
      <c r="HV14" s="272"/>
      <c r="HW14" s="273"/>
      <c r="HX14" s="271"/>
      <c r="HY14" s="272"/>
      <c r="HZ14" s="272"/>
      <c r="IA14" s="272"/>
      <c r="IB14" s="272"/>
      <c r="IC14" s="272"/>
      <c r="ID14" s="272"/>
      <c r="IE14" s="274"/>
    </row>
    <row r="15" spans="1:239" ht="29.25" customHeight="1" hidden="1" outlineLevel="1">
      <c r="A15" s="219"/>
      <c r="B15" s="220"/>
      <c r="C15" s="220"/>
      <c r="D15" s="220"/>
      <c r="E15" s="221"/>
      <c r="F15" s="222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4"/>
      <c r="AC15" s="210"/>
      <c r="AD15" s="211"/>
      <c r="AE15" s="211"/>
      <c r="AF15" s="211"/>
      <c r="AG15" s="211"/>
      <c r="AH15" s="211"/>
      <c r="AI15" s="212"/>
      <c r="AJ15" s="210"/>
      <c r="AK15" s="211"/>
      <c r="AL15" s="211"/>
      <c r="AM15" s="211"/>
      <c r="AN15" s="212"/>
      <c r="AO15" s="210"/>
      <c r="AP15" s="211"/>
      <c r="AQ15" s="211"/>
      <c r="AR15" s="211"/>
      <c r="AS15" s="212"/>
      <c r="AT15" s="210"/>
      <c r="AU15" s="211"/>
      <c r="AV15" s="211"/>
      <c r="AW15" s="211"/>
      <c r="AX15" s="211"/>
      <c r="AY15" s="211"/>
      <c r="AZ15" s="212"/>
      <c r="BA15" s="210"/>
      <c r="BB15" s="211"/>
      <c r="BC15" s="211"/>
      <c r="BD15" s="211"/>
      <c r="BE15" s="211"/>
      <c r="BF15" s="212"/>
      <c r="BG15" s="210"/>
      <c r="BH15" s="211"/>
      <c r="BI15" s="211"/>
      <c r="BJ15" s="211"/>
      <c r="BK15" s="211"/>
      <c r="BL15" s="211"/>
      <c r="BM15" s="212"/>
      <c r="BN15" s="210"/>
      <c r="BO15" s="211"/>
      <c r="BP15" s="211"/>
      <c r="BQ15" s="211"/>
      <c r="BR15" s="212"/>
      <c r="BS15" s="210"/>
      <c r="BT15" s="211"/>
      <c r="BU15" s="211"/>
      <c r="BV15" s="211"/>
      <c r="BW15" s="212"/>
      <c r="BX15" s="210"/>
      <c r="BY15" s="211"/>
      <c r="BZ15" s="211"/>
      <c r="CA15" s="211"/>
      <c r="CB15" s="211"/>
      <c r="CC15" s="211"/>
      <c r="CD15" s="212"/>
      <c r="CE15" s="210"/>
      <c r="CF15" s="211"/>
      <c r="CG15" s="211"/>
      <c r="CH15" s="211"/>
      <c r="CI15" s="211"/>
      <c r="CJ15" s="212"/>
      <c r="CK15" s="210"/>
      <c r="CL15" s="211"/>
      <c r="CM15" s="211"/>
      <c r="CN15" s="211"/>
      <c r="CO15" s="211"/>
      <c r="CP15" s="211"/>
      <c r="CQ15" s="212"/>
      <c r="CR15" s="210"/>
      <c r="CS15" s="211"/>
      <c r="CT15" s="211"/>
      <c r="CU15" s="211"/>
      <c r="CV15" s="212"/>
      <c r="CW15" s="210"/>
      <c r="CX15" s="211"/>
      <c r="CY15" s="211"/>
      <c r="CZ15" s="211"/>
      <c r="DA15" s="212"/>
      <c r="DB15" s="210"/>
      <c r="DC15" s="211"/>
      <c r="DD15" s="211"/>
      <c r="DE15" s="211"/>
      <c r="DF15" s="211"/>
      <c r="DG15" s="211"/>
      <c r="DH15" s="212"/>
      <c r="DI15" s="210"/>
      <c r="DJ15" s="211"/>
      <c r="DK15" s="211"/>
      <c r="DL15" s="211"/>
      <c r="DM15" s="211"/>
      <c r="DN15" s="212"/>
      <c r="DO15" s="210"/>
      <c r="DP15" s="211"/>
      <c r="DQ15" s="211"/>
      <c r="DR15" s="211"/>
      <c r="DS15" s="211"/>
      <c r="DT15" s="211"/>
      <c r="DU15" s="212"/>
      <c r="DV15" s="210"/>
      <c r="DW15" s="211"/>
      <c r="DX15" s="211"/>
      <c r="DY15" s="211"/>
      <c r="DZ15" s="212"/>
      <c r="EA15" s="210"/>
      <c r="EB15" s="211"/>
      <c r="EC15" s="211"/>
      <c r="ED15" s="211"/>
      <c r="EE15" s="212"/>
      <c r="EF15" s="210"/>
      <c r="EG15" s="211"/>
      <c r="EH15" s="211"/>
      <c r="EI15" s="211"/>
      <c r="EJ15" s="211"/>
      <c r="EK15" s="211"/>
      <c r="EL15" s="212"/>
      <c r="EM15" s="210"/>
      <c r="EN15" s="211"/>
      <c r="EO15" s="211"/>
      <c r="EP15" s="211"/>
      <c r="EQ15" s="211"/>
      <c r="ER15" s="212"/>
      <c r="ES15" s="200"/>
      <c r="ET15" s="201"/>
      <c r="EU15" s="201"/>
      <c r="EV15" s="201"/>
      <c r="EW15" s="201"/>
      <c r="EX15" s="201"/>
      <c r="EY15" s="275"/>
      <c r="EZ15" s="200"/>
      <c r="FA15" s="201"/>
      <c r="FB15" s="201"/>
      <c r="FC15" s="201"/>
      <c r="FD15" s="201"/>
      <c r="FE15" s="201"/>
      <c r="FF15" s="275"/>
      <c r="FG15" s="200"/>
      <c r="FH15" s="201"/>
      <c r="FI15" s="201"/>
      <c r="FJ15" s="201"/>
      <c r="FK15" s="275"/>
      <c r="FL15" s="200"/>
      <c r="FM15" s="201"/>
      <c r="FN15" s="201"/>
      <c r="FO15" s="201"/>
      <c r="FP15" s="201"/>
      <c r="FQ15" s="201"/>
      <c r="FR15" s="275"/>
      <c r="FS15" s="276"/>
      <c r="FT15" s="277"/>
      <c r="FU15" s="277"/>
      <c r="FV15" s="277"/>
      <c r="FW15" s="277"/>
      <c r="FX15" s="277"/>
      <c r="FY15" s="278"/>
      <c r="FZ15" s="276"/>
      <c r="GA15" s="277"/>
      <c r="GB15" s="277"/>
      <c r="GC15" s="277"/>
      <c r="GD15" s="277"/>
      <c r="GE15" s="277"/>
      <c r="GF15" s="278"/>
      <c r="GG15" s="200"/>
      <c r="GH15" s="201"/>
      <c r="GI15" s="201"/>
      <c r="GJ15" s="201"/>
      <c r="GK15" s="201"/>
      <c r="GL15" s="201"/>
      <c r="GM15" s="201"/>
      <c r="GN15" s="275"/>
      <c r="GO15" s="200"/>
      <c r="GP15" s="201"/>
      <c r="GQ15" s="201"/>
      <c r="GR15" s="201"/>
      <c r="GS15" s="275"/>
      <c r="GT15" s="200"/>
      <c r="GU15" s="201"/>
      <c r="GV15" s="201"/>
      <c r="GW15" s="201"/>
      <c r="GX15" s="201"/>
      <c r="GY15" s="201"/>
      <c r="GZ15" s="275"/>
      <c r="HA15" s="200"/>
      <c r="HB15" s="201"/>
      <c r="HC15" s="201"/>
      <c r="HD15" s="201"/>
      <c r="HE15" s="201"/>
      <c r="HF15" s="201"/>
      <c r="HG15" s="275"/>
      <c r="HH15" s="200"/>
      <c r="HI15" s="201"/>
      <c r="HJ15" s="201"/>
      <c r="HK15" s="201"/>
      <c r="HL15" s="275"/>
      <c r="HM15" s="200"/>
      <c r="HN15" s="201"/>
      <c r="HO15" s="201"/>
      <c r="HP15" s="201"/>
      <c r="HQ15" s="275"/>
      <c r="HR15" s="200"/>
      <c r="HS15" s="201"/>
      <c r="HT15" s="201"/>
      <c r="HU15" s="201"/>
      <c r="HV15" s="201"/>
      <c r="HW15" s="275"/>
      <c r="HX15" s="200"/>
      <c r="HY15" s="201"/>
      <c r="HZ15" s="201"/>
      <c r="IA15" s="201"/>
      <c r="IB15" s="201"/>
      <c r="IC15" s="201"/>
      <c r="ID15" s="201"/>
      <c r="IE15" s="202"/>
    </row>
    <row r="16" spans="1:239" ht="31.5" customHeight="1" collapsed="1">
      <c r="A16" s="264" t="s">
        <v>45</v>
      </c>
      <c r="B16" s="265"/>
      <c r="C16" s="265"/>
      <c r="D16" s="265"/>
      <c r="E16" s="266"/>
      <c r="F16" s="267" t="s">
        <v>27</v>
      </c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9"/>
      <c r="AC16" s="261">
        <f>AC17</f>
        <v>0</v>
      </c>
      <c r="AD16" s="262"/>
      <c r="AE16" s="262"/>
      <c r="AF16" s="262"/>
      <c r="AG16" s="262"/>
      <c r="AH16" s="262"/>
      <c r="AI16" s="263"/>
      <c r="AJ16" s="261">
        <f>AJ17</f>
        <v>0</v>
      </c>
      <c r="AK16" s="262"/>
      <c r="AL16" s="262"/>
      <c r="AM16" s="262"/>
      <c r="AN16" s="263"/>
      <c r="AO16" s="261">
        <f>AO17</f>
        <v>0</v>
      </c>
      <c r="AP16" s="262"/>
      <c r="AQ16" s="262"/>
      <c r="AR16" s="262"/>
      <c r="AS16" s="263"/>
      <c r="AT16" s="261">
        <f>AT17</f>
        <v>0</v>
      </c>
      <c r="AU16" s="262"/>
      <c r="AV16" s="262"/>
      <c r="AW16" s="262"/>
      <c r="AX16" s="262"/>
      <c r="AY16" s="262"/>
      <c r="AZ16" s="263"/>
      <c r="BA16" s="261">
        <f>BA17</f>
        <v>0</v>
      </c>
      <c r="BB16" s="262"/>
      <c r="BC16" s="262"/>
      <c r="BD16" s="262"/>
      <c r="BE16" s="262"/>
      <c r="BF16" s="263"/>
      <c r="BG16" s="261">
        <f>BG17</f>
        <v>0</v>
      </c>
      <c r="BH16" s="262"/>
      <c r="BI16" s="262"/>
      <c r="BJ16" s="262"/>
      <c r="BK16" s="262"/>
      <c r="BL16" s="262"/>
      <c r="BM16" s="263"/>
      <c r="BN16" s="261">
        <f>BN17</f>
        <v>0</v>
      </c>
      <c r="BO16" s="262"/>
      <c r="BP16" s="262"/>
      <c r="BQ16" s="262"/>
      <c r="BR16" s="263"/>
      <c r="BS16" s="261">
        <f>BS17</f>
        <v>0</v>
      </c>
      <c r="BT16" s="262"/>
      <c r="BU16" s="262"/>
      <c r="BV16" s="262"/>
      <c r="BW16" s="263"/>
      <c r="BX16" s="261">
        <f>BX17</f>
        <v>0</v>
      </c>
      <c r="BY16" s="262"/>
      <c r="BZ16" s="262"/>
      <c r="CA16" s="262"/>
      <c r="CB16" s="262"/>
      <c r="CC16" s="262"/>
      <c r="CD16" s="263"/>
      <c r="CE16" s="261">
        <f>CE17</f>
        <v>0</v>
      </c>
      <c r="CF16" s="262"/>
      <c r="CG16" s="262"/>
      <c r="CH16" s="262"/>
      <c r="CI16" s="262"/>
      <c r="CJ16" s="263"/>
      <c r="CK16" s="261">
        <f>CK17</f>
        <v>0</v>
      </c>
      <c r="CL16" s="262"/>
      <c r="CM16" s="262"/>
      <c r="CN16" s="262"/>
      <c r="CO16" s="262"/>
      <c r="CP16" s="262"/>
      <c r="CQ16" s="263"/>
      <c r="CR16" s="261">
        <f>CR17</f>
        <v>0</v>
      </c>
      <c r="CS16" s="262"/>
      <c r="CT16" s="262"/>
      <c r="CU16" s="262"/>
      <c r="CV16" s="263"/>
      <c r="CW16" s="261">
        <f>CW17</f>
        <v>0</v>
      </c>
      <c r="CX16" s="262"/>
      <c r="CY16" s="262"/>
      <c r="CZ16" s="262"/>
      <c r="DA16" s="263"/>
      <c r="DB16" s="261">
        <f>DB17</f>
        <v>0</v>
      </c>
      <c r="DC16" s="262"/>
      <c r="DD16" s="262"/>
      <c r="DE16" s="262"/>
      <c r="DF16" s="262"/>
      <c r="DG16" s="262"/>
      <c r="DH16" s="263"/>
      <c r="DI16" s="261">
        <f>DI17</f>
        <v>0</v>
      </c>
      <c r="DJ16" s="262"/>
      <c r="DK16" s="262"/>
      <c r="DL16" s="262"/>
      <c r="DM16" s="262"/>
      <c r="DN16" s="263"/>
      <c r="DO16" s="261">
        <f>DO17</f>
        <v>0</v>
      </c>
      <c r="DP16" s="262"/>
      <c r="DQ16" s="262"/>
      <c r="DR16" s="262"/>
      <c r="DS16" s="262"/>
      <c r="DT16" s="262"/>
      <c r="DU16" s="263"/>
      <c r="DV16" s="261">
        <f>DV17</f>
        <v>0</v>
      </c>
      <c r="DW16" s="262"/>
      <c r="DX16" s="262"/>
      <c r="DY16" s="262"/>
      <c r="DZ16" s="263"/>
      <c r="EA16" s="261">
        <f>EA17</f>
        <v>0</v>
      </c>
      <c r="EB16" s="262"/>
      <c r="EC16" s="262"/>
      <c r="ED16" s="262"/>
      <c r="EE16" s="263"/>
      <c r="EF16" s="261">
        <f>EF17</f>
        <v>0</v>
      </c>
      <c r="EG16" s="262"/>
      <c r="EH16" s="262"/>
      <c r="EI16" s="262"/>
      <c r="EJ16" s="262"/>
      <c r="EK16" s="262"/>
      <c r="EL16" s="263"/>
      <c r="EM16" s="261">
        <f>EM17</f>
        <v>0</v>
      </c>
      <c r="EN16" s="262"/>
      <c r="EO16" s="262"/>
      <c r="EP16" s="262"/>
      <c r="EQ16" s="262"/>
      <c r="ER16" s="263"/>
      <c r="ES16" s="271"/>
      <c r="ET16" s="272"/>
      <c r="EU16" s="272"/>
      <c r="EV16" s="272"/>
      <c r="EW16" s="272"/>
      <c r="EX16" s="272"/>
      <c r="EY16" s="273"/>
      <c r="EZ16" s="271"/>
      <c r="FA16" s="272"/>
      <c r="FB16" s="272"/>
      <c r="FC16" s="272"/>
      <c r="FD16" s="272"/>
      <c r="FE16" s="272"/>
      <c r="FF16" s="273"/>
      <c r="FG16" s="271"/>
      <c r="FH16" s="272"/>
      <c r="FI16" s="272"/>
      <c r="FJ16" s="272"/>
      <c r="FK16" s="273"/>
      <c r="FL16" s="271"/>
      <c r="FM16" s="272"/>
      <c r="FN16" s="272"/>
      <c r="FO16" s="272"/>
      <c r="FP16" s="272"/>
      <c r="FQ16" s="272"/>
      <c r="FR16" s="273"/>
      <c r="FS16" s="271"/>
      <c r="FT16" s="272"/>
      <c r="FU16" s="272"/>
      <c r="FV16" s="272"/>
      <c r="FW16" s="272"/>
      <c r="FX16" s="272"/>
      <c r="FY16" s="273"/>
      <c r="FZ16" s="271"/>
      <c r="GA16" s="272"/>
      <c r="GB16" s="272"/>
      <c r="GC16" s="272"/>
      <c r="GD16" s="272"/>
      <c r="GE16" s="272"/>
      <c r="GF16" s="273"/>
      <c r="GG16" s="271"/>
      <c r="GH16" s="272"/>
      <c r="GI16" s="272"/>
      <c r="GJ16" s="272"/>
      <c r="GK16" s="272"/>
      <c r="GL16" s="272"/>
      <c r="GM16" s="272"/>
      <c r="GN16" s="273"/>
      <c r="GO16" s="271"/>
      <c r="GP16" s="272"/>
      <c r="GQ16" s="272"/>
      <c r="GR16" s="272"/>
      <c r="GS16" s="273"/>
      <c r="GT16" s="271"/>
      <c r="GU16" s="272"/>
      <c r="GV16" s="272"/>
      <c r="GW16" s="272"/>
      <c r="GX16" s="272"/>
      <c r="GY16" s="272"/>
      <c r="GZ16" s="273"/>
      <c r="HA16" s="271"/>
      <c r="HB16" s="272"/>
      <c r="HC16" s="272"/>
      <c r="HD16" s="272"/>
      <c r="HE16" s="272"/>
      <c r="HF16" s="272"/>
      <c r="HG16" s="273"/>
      <c r="HH16" s="271"/>
      <c r="HI16" s="272"/>
      <c r="HJ16" s="272"/>
      <c r="HK16" s="272"/>
      <c r="HL16" s="273"/>
      <c r="HM16" s="271"/>
      <c r="HN16" s="272"/>
      <c r="HO16" s="272"/>
      <c r="HP16" s="272"/>
      <c r="HQ16" s="273"/>
      <c r="HR16" s="271"/>
      <c r="HS16" s="272"/>
      <c r="HT16" s="272"/>
      <c r="HU16" s="272"/>
      <c r="HV16" s="272"/>
      <c r="HW16" s="273"/>
      <c r="HX16" s="271"/>
      <c r="HY16" s="272"/>
      <c r="HZ16" s="272"/>
      <c r="IA16" s="272"/>
      <c r="IB16" s="272"/>
      <c r="IC16" s="272"/>
      <c r="ID16" s="272"/>
      <c r="IE16" s="274"/>
    </row>
    <row r="17" spans="1:239" ht="10.5" hidden="1" outlineLevel="1">
      <c r="A17" s="219"/>
      <c r="B17" s="220"/>
      <c r="C17" s="220"/>
      <c r="D17" s="220"/>
      <c r="E17" s="221"/>
      <c r="F17" s="279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1"/>
      <c r="AC17" s="213"/>
      <c r="AD17" s="214"/>
      <c r="AE17" s="214"/>
      <c r="AF17" s="214"/>
      <c r="AG17" s="214"/>
      <c r="AH17" s="214"/>
      <c r="AI17" s="215"/>
      <c r="AJ17" s="213"/>
      <c r="AK17" s="214"/>
      <c r="AL17" s="214"/>
      <c r="AM17" s="214"/>
      <c r="AN17" s="215"/>
      <c r="AO17" s="213"/>
      <c r="AP17" s="214"/>
      <c r="AQ17" s="214"/>
      <c r="AR17" s="214"/>
      <c r="AS17" s="215"/>
      <c r="AT17" s="213"/>
      <c r="AU17" s="214"/>
      <c r="AV17" s="214"/>
      <c r="AW17" s="214"/>
      <c r="AX17" s="214"/>
      <c r="AY17" s="214"/>
      <c r="AZ17" s="215"/>
      <c r="BA17" s="213"/>
      <c r="BB17" s="214"/>
      <c r="BC17" s="214"/>
      <c r="BD17" s="214"/>
      <c r="BE17" s="214"/>
      <c r="BF17" s="215"/>
      <c r="BG17" s="213"/>
      <c r="BH17" s="214"/>
      <c r="BI17" s="214"/>
      <c r="BJ17" s="214"/>
      <c r="BK17" s="214"/>
      <c r="BL17" s="214"/>
      <c r="BM17" s="215"/>
      <c r="BN17" s="213"/>
      <c r="BO17" s="214"/>
      <c r="BP17" s="214"/>
      <c r="BQ17" s="214"/>
      <c r="BR17" s="215"/>
      <c r="BS17" s="213"/>
      <c r="BT17" s="214"/>
      <c r="BU17" s="214"/>
      <c r="BV17" s="214"/>
      <c r="BW17" s="215"/>
      <c r="BX17" s="213"/>
      <c r="BY17" s="214"/>
      <c r="BZ17" s="214"/>
      <c r="CA17" s="214"/>
      <c r="CB17" s="214"/>
      <c r="CC17" s="214"/>
      <c r="CD17" s="215"/>
      <c r="CE17" s="213"/>
      <c r="CF17" s="214"/>
      <c r="CG17" s="214"/>
      <c r="CH17" s="214"/>
      <c r="CI17" s="214"/>
      <c r="CJ17" s="215"/>
      <c r="CK17" s="213"/>
      <c r="CL17" s="214"/>
      <c r="CM17" s="214"/>
      <c r="CN17" s="214"/>
      <c r="CO17" s="214"/>
      <c r="CP17" s="214"/>
      <c r="CQ17" s="215"/>
      <c r="CR17" s="213"/>
      <c r="CS17" s="214"/>
      <c r="CT17" s="214"/>
      <c r="CU17" s="214"/>
      <c r="CV17" s="215"/>
      <c r="CW17" s="213"/>
      <c r="CX17" s="214"/>
      <c r="CY17" s="214"/>
      <c r="CZ17" s="214"/>
      <c r="DA17" s="215"/>
      <c r="DB17" s="213"/>
      <c r="DC17" s="214"/>
      <c r="DD17" s="214"/>
      <c r="DE17" s="214"/>
      <c r="DF17" s="214"/>
      <c r="DG17" s="214"/>
      <c r="DH17" s="215"/>
      <c r="DI17" s="213"/>
      <c r="DJ17" s="214"/>
      <c r="DK17" s="214"/>
      <c r="DL17" s="214"/>
      <c r="DM17" s="214"/>
      <c r="DN17" s="215"/>
      <c r="DO17" s="213"/>
      <c r="DP17" s="214"/>
      <c r="DQ17" s="214"/>
      <c r="DR17" s="214"/>
      <c r="DS17" s="214"/>
      <c r="DT17" s="214"/>
      <c r="DU17" s="215"/>
      <c r="DV17" s="213"/>
      <c r="DW17" s="214"/>
      <c r="DX17" s="214"/>
      <c r="DY17" s="214"/>
      <c r="DZ17" s="215"/>
      <c r="EA17" s="213"/>
      <c r="EB17" s="214"/>
      <c r="EC17" s="214"/>
      <c r="ED17" s="214"/>
      <c r="EE17" s="215"/>
      <c r="EF17" s="213"/>
      <c r="EG17" s="214"/>
      <c r="EH17" s="214"/>
      <c r="EI17" s="214"/>
      <c r="EJ17" s="214"/>
      <c r="EK17" s="214"/>
      <c r="EL17" s="215"/>
      <c r="EM17" s="213"/>
      <c r="EN17" s="214"/>
      <c r="EO17" s="214"/>
      <c r="EP17" s="214"/>
      <c r="EQ17" s="214"/>
      <c r="ER17" s="215"/>
      <c r="ES17" s="197"/>
      <c r="ET17" s="198"/>
      <c r="EU17" s="198"/>
      <c r="EV17" s="198"/>
      <c r="EW17" s="198"/>
      <c r="EX17" s="198"/>
      <c r="EY17" s="199"/>
      <c r="EZ17" s="197"/>
      <c r="FA17" s="198"/>
      <c r="FB17" s="198"/>
      <c r="FC17" s="198"/>
      <c r="FD17" s="198"/>
      <c r="FE17" s="198"/>
      <c r="FF17" s="199"/>
      <c r="FG17" s="197"/>
      <c r="FH17" s="198"/>
      <c r="FI17" s="198"/>
      <c r="FJ17" s="198"/>
      <c r="FK17" s="199"/>
      <c r="FL17" s="197"/>
      <c r="FM17" s="198"/>
      <c r="FN17" s="198"/>
      <c r="FO17" s="198"/>
      <c r="FP17" s="198"/>
      <c r="FQ17" s="198"/>
      <c r="FR17" s="199"/>
      <c r="FS17" s="197"/>
      <c r="FT17" s="198"/>
      <c r="FU17" s="198"/>
      <c r="FV17" s="198"/>
      <c r="FW17" s="198"/>
      <c r="FX17" s="198"/>
      <c r="FY17" s="199"/>
      <c r="FZ17" s="197"/>
      <c r="GA17" s="198"/>
      <c r="GB17" s="198"/>
      <c r="GC17" s="198"/>
      <c r="GD17" s="198"/>
      <c r="GE17" s="198"/>
      <c r="GF17" s="199"/>
      <c r="GG17" s="197"/>
      <c r="GH17" s="198"/>
      <c r="GI17" s="198"/>
      <c r="GJ17" s="198"/>
      <c r="GK17" s="198"/>
      <c r="GL17" s="198"/>
      <c r="GM17" s="198"/>
      <c r="GN17" s="199"/>
      <c r="GO17" s="197"/>
      <c r="GP17" s="198"/>
      <c r="GQ17" s="198"/>
      <c r="GR17" s="198"/>
      <c r="GS17" s="199"/>
      <c r="GT17" s="197"/>
      <c r="GU17" s="198"/>
      <c r="GV17" s="198"/>
      <c r="GW17" s="198"/>
      <c r="GX17" s="198"/>
      <c r="GY17" s="198"/>
      <c r="GZ17" s="199"/>
      <c r="HA17" s="197"/>
      <c r="HB17" s="198"/>
      <c r="HC17" s="198"/>
      <c r="HD17" s="198"/>
      <c r="HE17" s="198"/>
      <c r="HF17" s="198"/>
      <c r="HG17" s="199"/>
      <c r="HH17" s="197"/>
      <c r="HI17" s="198"/>
      <c r="HJ17" s="198"/>
      <c r="HK17" s="198"/>
      <c r="HL17" s="199"/>
      <c r="HM17" s="197"/>
      <c r="HN17" s="198"/>
      <c r="HO17" s="198"/>
      <c r="HP17" s="198"/>
      <c r="HQ17" s="199"/>
      <c r="HR17" s="197"/>
      <c r="HS17" s="198"/>
      <c r="HT17" s="198"/>
      <c r="HU17" s="198"/>
      <c r="HV17" s="198"/>
      <c r="HW17" s="199"/>
      <c r="HX17" s="200"/>
      <c r="HY17" s="201"/>
      <c r="HZ17" s="201"/>
      <c r="IA17" s="201"/>
      <c r="IB17" s="201"/>
      <c r="IC17" s="201"/>
      <c r="ID17" s="201"/>
      <c r="IE17" s="202"/>
    </row>
    <row r="18" spans="1:239" ht="21" customHeight="1" collapsed="1">
      <c r="A18" s="264" t="s">
        <v>46</v>
      </c>
      <c r="B18" s="265"/>
      <c r="C18" s="265"/>
      <c r="D18" s="265"/>
      <c r="E18" s="266"/>
      <c r="F18" s="267" t="s">
        <v>28</v>
      </c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9"/>
      <c r="AC18" s="261">
        <f>SUM(AC19:AI19)</f>
        <v>0</v>
      </c>
      <c r="AD18" s="262"/>
      <c r="AE18" s="262"/>
      <c r="AF18" s="262"/>
      <c r="AG18" s="262"/>
      <c r="AH18" s="262"/>
      <c r="AI18" s="263"/>
      <c r="AJ18" s="261">
        <f>SUM(AJ19:AN19)</f>
        <v>0</v>
      </c>
      <c r="AK18" s="262"/>
      <c r="AL18" s="262"/>
      <c r="AM18" s="262"/>
      <c r="AN18" s="263"/>
      <c r="AO18" s="261">
        <f>SUM(AO19:AS19)</f>
        <v>0</v>
      </c>
      <c r="AP18" s="262"/>
      <c r="AQ18" s="262"/>
      <c r="AR18" s="262"/>
      <c r="AS18" s="263"/>
      <c r="AT18" s="261">
        <f>SUM(AT19:AZ19)</f>
        <v>0</v>
      </c>
      <c r="AU18" s="262"/>
      <c r="AV18" s="262"/>
      <c r="AW18" s="262"/>
      <c r="AX18" s="262"/>
      <c r="AY18" s="262"/>
      <c r="AZ18" s="263"/>
      <c r="BA18" s="261">
        <f>SUM(BA19:BF19)</f>
        <v>0</v>
      </c>
      <c r="BB18" s="262"/>
      <c r="BC18" s="262"/>
      <c r="BD18" s="262"/>
      <c r="BE18" s="262"/>
      <c r="BF18" s="263"/>
      <c r="BG18" s="261">
        <f>SUM(BG19:BM19)</f>
        <v>0</v>
      </c>
      <c r="BH18" s="262"/>
      <c r="BI18" s="262"/>
      <c r="BJ18" s="262"/>
      <c r="BK18" s="262"/>
      <c r="BL18" s="262"/>
      <c r="BM18" s="263"/>
      <c r="BN18" s="261">
        <f>SUM(BN19:BR19)</f>
        <v>0</v>
      </c>
      <c r="BO18" s="262"/>
      <c r="BP18" s="262"/>
      <c r="BQ18" s="262"/>
      <c r="BR18" s="263"/>
      <c r="BS18" s="261">
        <f>SUM(BS19:BW19)</f>
        <v>0</v>
      </c>
      <c r="BT18" s="262"/>
      <c r="BU18" s="262"/>
      <c r="BV18" s="262"/>
      <c r="BW18" s="263"/>
      <c r="BX18" s="261">
        <f>SUM(BX19:CD19)</f>
        <v>0</v>
      </c>
      <c r="BY18" s="262"/>
      <c r="BZ18" s="262"/>
      <c r="CA18" s="262"/>
      <c r="CB18" s="262"/>
      <c r="CC18" s="262"/>
      <c r="CD18" s="263"/>
      <c r="CE18" s="261">
        <f>SUM(CE19:CJ19)</f>
        <v>0</v>
      </c>
      <c r="CF18" s="262"/>
      <c r="CG18" s="262"/>
      <c r="CH18" s="262"/>
      <c r="CI18" s="262"/>
      <c r="CJ18" s="263"/>
      <c r="CK18" s="261">
        <f>SUM(CK19:CQ19)</f>
        <v>0</v>
      </c>
      <c r="CL18" s="262"/>
      <c r="CM18" s="262"/>
      <c r="CN18" s="262"/>
      <c r="CO18" s="262"/>
      <c r="CP18" s="262"/>
      <c r="CQ18" s="263"/>
      <c r="CR18" s="261">
        <f>SUM(CR19:CV19)</f>
        <v>0</v>
      </c>
      <c r="CS18" s="262"/>
      <c r="CT18" s="262"/>
      <c r="CU18" s="262"/>
      <c r="CV18" s="263"/>
      <c r="CW18" s="261">
        <f>SUM(CW19:DA19)</f>
        <v>0</v>
      </c>
      <c r="CX18" s="262"/>
      <c r="CY18" s="262"/>
      <c r="CZ18" s="262"/>
      <c r="DA18" s="263"/>
      <c r="DB18" s="261">
        <f>SUM(DB19:DH19)</f>
        <v>0</v>
      </c>
      <c r="DC18" s="262"/>
      <c r="DD18" s="262"/>
      <c r="DE18" s="262"/>
      <c r="DF18" s="262"/>
      <c r="DG18" s="262"/>
      <c r="DH18" s="263"/>
      <c r="DI18" s="261">
        <f>SUM(DI19:DN19)</f>
        <v>0</v>
      </c>
      <c r="DJ18" s="262"/>
      <c r="DK18" s="262"/>
      <c r="DL18" s="262"/>
      <c r="DM18" s="262"/>
      <c r="DN18" s="263"/>
      <c r="DO18" s="261">
        <f>SUM(DO19:DU19)</f>
        <v>0</v>
      </c>
      <c r="DP18" s="262"/>
      <c r="DQ18" s="262"/>
      <c r="DR18" s="262"/>
      <c r="DS18" s="262"/>
      <c r="DT18" s="262"/>
      <c r="DU18" s="263"/>
      <c r="DV18" s="261">
        <f>SUM(DV19:DZ19)</f>
        <v>0</v>
      </c>
      <c r="DW18" s="262"/>
      <c r="DX18" s="262"/>
      <c r="DY18" s="262"/>
      <c r="DZ18" s="263"/>
      <c r="EA18" s="261">
        <f>SUM(EA19:EE19)</f>
        <v>0</v>
      </c>
      <c r="EB18" s="262"/>
      <c r="EC18" s="262"/>
      <c r="ED18" s="262"/>
      <c r="EE18" s="263"/>
      <c r="EF18" s="261">
        <f>SUM(EF19:EL19)</f>
        <v>0</v>
      </c>
      <c r="EG18" s="262"/>
      <c r="EH18" s="262"/>
      <c r="EI18" s="262"/>
      <c r="EJ18" s="262"/>
      <c r="EK18" s="262"/>
      <c r="EL18" s="263"/>
      <c r="EM18" s="261">
        <f>SUM(EM19:ER19)</f>
        <v>0</v>
      </c>
      <c r="EN18" s="262"/>
      <c r="EO18" s="262"/>
      <c r="EP18" s="262"/>
      <c r="EQ18" s="262"/>
      <c r="ER18" s="263"/>
      <c r="ES18" s="271"/>
      <c r="ET18" s="272"/>
      <c r="EU18" s="272"/>
      <c r="EV18" s="272"/>
      <c r="EW18" s="272"/>
      <c r="EX18" s="272"/>
      <c r="EY18" s="273"/>
      <c r="EZ18" s="271"/>
      <c r="FA18" s="272"/>
      <c r="FB18" s="272"/>
      <c r="FC18" s="272"/>
      <c r="FD18" s="272"/>
      <c r="FE18" s="272"/>
      <c r="FF18" s="273"/>
      <c r="FG18" s="271"/>
      <c r="FH18" s="272"/>
      <c r="FI18" s="272"/>
      <c r="FJ18" s="272"/>
      <c r="FK18" s="273"/>
      <c r="FL18" s="271"/>
      <c r="FM18" s="272"/>
      <c r="FN18" s="272"/>
      <c r="FO18" s="272"/>
      <c r="FP18" s="272"/>
      <c r="FQ18" s="272"/>
      <c r="FR18" s="273"/>
      <c r="FS18" s="271"/>
      <c r="FT18" s="272"/>
      <c r="FU18" s="272"/>
      <c r="FV18" s="272"/>
      <c r="FW18" s="272"/>
      <c r="FX18" s="272"/>
      <c r="FY18" s="273"/>
      <c r="FZ18" s="271"/>
      <c r="GA18" s="272"/>
      <c r="GB18" s="272"/>
      <c r="GC18" s="272"/>
      <c r="GD18" s="272"/>
      <c r="GE18" s="272"/>
      <c r="GF18" s="273"/>
      <c r="GG18" s="271"/>
      <c r="GH18" s="272"/>
      <c r="GI18" s="272"/>
      <c r="GJ18" s="272"/>
      <c r="GK18" s="272"/>
      <c r="GL18" s="272"/>
      <c r="GM18" s="272"/>
      <c r="GN18" s="273"/>
      <c r="GO18" s="271"/>
      <c r="GP18" s="272"/>
      <c r="GQ18" s="272"/>
      <c r="GR18" s="272"/>
      <c r="GS18" s="273"/>
      <c r="GT18" s="271"/>
      <c r="GU18" s="272"/>
      <c r="GV18" s="272"/>
      <c r="GW18" s="272"/>
      <c r="GX18" s="272"/>
      <c r="GY18" s="272"/>
      <c r="GZ18" s="273"/>
      <c r="HA18" s="271"/>
      <c r="HB18" s="272"/>
      <c r="HC18" s="272"/>
      <c r="HD18" s="272"/>
      <c r="HE18" s="272"/>
      <c r="HF18" s="272"/>
      <c r="HG18" s="273"/>
      <c r="HH18" s="271"/>
      <c r="HI18" s="272"/>
      <c r="HJ18" s="272"/>
      <c r="HK18" s="272"/>
      <c r="HL18" s="273"/>
      <c r="HM18" s="271"/>
      <c r="HN18" s="272"/>
      <c r="HO18" s="272"/>
      <c r="HP18" s="272"/>
      <c r="HQ18" s="273"/>
      <c r="HR18" s="271"/>
      <c r="HS18" s="272"/>
      <c r="HT18" s="272"/>
      <c r="HU18" s="272"/>
      <c r="HV18" s="272"/>
      <c r="HW18" s="273"/>
      <c r="HX18" s="271"/>
      <c r="HY18" s="272"/>
      <c r="HZ18" s="272"/>
      <c r="IA18" s="272"/>
      <c r="IB18" s="272"/>
      <c r="IC18" s="272"/>
      <c r="ID18" s="272"/>
      <c r="IE18" s="274"/>
    </row>
    <row r="19" spans="1:239" ht="10.5" hidden="1" outlineLevel="1">
      <c r="A19" s="219"/>
      <c r="B19" s="220"/>
      <c r="C19" s="220"/>
      <c r="D19" s="220"/>
      <c r="E19" s="221"/>
      <c r="F19" s="222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4"/>
      <c r="AC19" s="210"/>
      <c r="AD19" s="211"/>
      <c r="AE19" s="211"/>
      <c r="AF19" s="211"/>
      <c r="AG19" s="211"/>
      <c r="AH19" s="211"/>
      <c r="AI19" s="212"/>
      <c r="AJ19" s="210"/>
      <c r="AK19" s="211"/>
      <c r="AL19" s="211"/>
      <c r="AM19" s="211"/>
      <c r="AN19" s="212"/>
      <c r="AO19" s="210"/>
      <c r="AP19" s="211"/>
      <c r="AQ19" s="211"/>
      <c r="AR19" s="211"/>
      <c r="AS19" s="212"/>
      <c r="AT19" s="210"/>
      <c r="AU19" s="211"/>
      <c r="AV19" s="211"/>
      <c r="AW19" s="211"/>
      <c r="AX19" s="211"/>
      <c r="AY19" s="211"/>
      <c r="AZ19" s="212"/>
      <c r="BA19" s="210"/>
      <c r="BB19" s="211"/>
      <c r="BC19" s="211"/>
      <c r="BD19" s="211"/>
      <c r="BE19" s="211"/>
      <c r="BF19" s="212"/>
      <c r="BG19" s="210"/>
      <c r="BH19" s="211"/>
      <c r="BI19" s="211"/>
      <c r="BJ19" s="211"/>
      <c r="BK19" s="211"/>
      <c r="BL19" s="211"/>
      <c r="BM19" s="212"/>
      <c r="BN19" s="210"/>
      <c r="BO19" s="211"/>
      <c r="BP19" s="211"/>
      <c r="BQ19" s="211"/>
      <c r="BR19" s="212"/>
      <c r="BS19" s="210"/>
      <c r="BT19" s="211"/>
      <c r="BU19" s="211"/>
      <c r="BV19" s="211"/>
      <c r="BW19" s="212"/>
      <c r="BX19" s="210"/>
      <c r="BY19" s="211"/>
      <c r="BZ19" s="211"/>
      <c r="CA19" s="211"/>
      <c r="CB19" s="211"/>
      <c r="CC19" s="211"/>
      <c r="CD19" s="212"/>
      <c r="CE19" s="210"/>
      <c r="CF19" s="211"/>
      <c r="CG19" s="211"/>
      <c r="CH19" s="211"/>
      <c r="CI19" s="211"/>
      <c r="CJ19" s="212"/>
      <c r="CK19" s="210"/>
      <c r="CL19" s="211"/>
      <c r="CM19" s="211"/>
      <c r="CN19" s="211"/>
      <c r="CO19" s="211"/>
      <c r="CP19" s="211"/>
      <c r="CQ19" s="212"/>
      <c r="CR19" s="210"/>
      <c r="CS19" s="211"/>
      <c r="CT19" s="211"/>
      <c r="CU19" s="211"/>
      <c r="CV19" s="212"/>
      <c r="CW19" s="210"/>
      <c r="CX19" s="211"/>
      <c r="CY19" s="211"/>
      <c r="CZ19" s="211"/>
      <c r="DA19" s="212"/>
      <c r="DB19" s="210"/>
      <c r="DC19" s="211"/>
      <c r="DD19" s="211"/>
      <c r="DE19" s="211"/>
      <c r="DF19" s="211"/>
      <c r="DG19" s="211"/>
      <c r="DH19" s="212"/>
      <c r="DI19" s="210"/>
      <c r="DJ19" s="211"/>
      <c r="DK19" s="211"/>
      <c r="DL19" s="211"/>
      <c r="DM19" s="211"/>
      <c r="DN19" s="212"/>
      <c r="DO19" s="210"/>
      <c r="DP19" s="211"/>
      <c r="DQ19" s="211"/>
      <c r="DR19" s="211"/>
      <c r="DS19" s="211"/>
      <c r="DT19" s="211"/>
      <c r="DU19" s="212"/>
      <c r="DV19" s="210"/>
      <c r="DW19" s="211"/>
      <c r="DX19" s="211"/>
      <c r="DY19" s="211"/>
      <c r="DZ19" s="212"/>
      <c r="EA19" s="210"/>
      <c r="EB19" s="211"/>
      <c r="EC19" s="211"/>
      <c r="ED19" s="211"/>
      <c r="EE19" s="212"/>
      <c r="EF19" s="210"/>
      <c r="EG19" s="211"/>
      <c r="EH19" s="211"/>
      <c r="EI19" s="211"/>
      <c r="EJ19" s="211"/>
      <c r="EK19" s="211"/>
      <c r="EL19" s="212"/>
      <c r="EM19" s="210"/>
      <c r="EN19" s="211"/>
      <c r="EO19" s="211"/>
      <c r="EP19" s="211"/>
      <c r="EQ19" s="211"/>
      <c r="ER19" s="212"/>
      <c r="ES19" s="197"/>
      <c r="ET19" s="198"/>
      <c r="EU19" s="198"/>
      <c r="EV19" s="198"/>
      <c r="EW19" s="198"/>
      <c r="EX19" s="198"/>
      <c r="EY19" s="199"/>
      <c r="EZ19" s="197"/>
      <c r="FA19" s="198"/>
      <c r="FB19" s="198"/>
      <c r="FC19" s="198"/>
      <c r="FD19" s="198"/>
      <c r="FE19" s="198"/>
      <c r="FF19" s="199"/>
      <c r="FG19" s="197"/>
      <c r="FH19" s="198"/>
      <c r="FI19" s="198"/>
      <c r="FJ19" s="198"/>
      <c r="FK19" s="199"/>
      <c r="FL19" s="197"/>
      <c r="FM19" s="198"/>
      <c r="FN19" s="198"/>
      <c r="FO19" s="198"/>
      <c r="FP19" s="198"/>
      <c r="FQ19" s="198"/>
      <c r="FR19" s="199"/>
      <c r="FS19" s="197"/>
      <c r="FT19" s="198"/>
      <c r="FU19" s="198"/>
      <c r="FV19" s="198"/>
      <c r="FW19" s="198"/>
      <c r="FX19" s="198"/>
      <c r="FY19" s="199"/>
      <c r="FZ19" s="197"/>
      <c r="GA19" s="198"/>
      <c r="GB19" s="198"/>
      <c r="GC19" s="198"/>
      <c r="GD19" s="198"/>
      <c r="GE19" s="198"/>
      <c r="GF19" s="199"/>
      <c r="GG19" s="197"/>
      <c r="GH19" s="198"/>
      <c r="GI19" s="198"/>
      <c r="GJ19" s="198"/>
      <c r="GK19" s="198"/>
      <c r="GL19" s="198"/>
      <c r="GM19" s="198"/>
      <c r="GN19" s="199"/>
      <c r="GO19" s="197"/>
      <c r="GP19" s="198"/>
      <c r="GQ19" s="198"/>
      <c r="GR19" s="198"/>
      <c r="GS19" s="199"/>
      <c r="GT19" s="197"/>
      <c r="GU19" s="198"/>
      <c r="GV19" s="198"/>
      <c r="GW19" s="198"/>
      <c r="GX19" s="198"/>
      <c r="GY19" s="198"/>
      <c r="GZ19" s="199"/>
      <c r="HA19" s="197"/>
      <c r="HB19" s="198"/>
      <c r="HC19" s="198"/>
      <c r="HD19" s="198"/>
      <c r="HE19" s="198"/>
      <c r="HF19" s="198"/>
      <c r="HG19" s="199"/>
      <c r="HH19" s="197"/>
      <c r="HI19" s="198"/>
      <c r="HJ19" s="198"/>
      <c r="HK19" s="198"/>
      <c r="HL19" s="199"/>
      <c r="HM19" s="197"/>
      <c r="HN19" s="198"/>
      <c r="HO19" s="198"/>
      <c r="HP19" s="198"/>
      <c r="HQ19" s="199"/>
      <c r="HR19" s="197"/>
      <c r="HS19" s="198"/>
      <c r="HT19" s="198"/>
      <c r="HU19" s="198"/>
      <c r="HV19" s="198"/>
      <c r="HW19" s="199"/>
      <c r="HX19" s="200"/>
      <c r="HY19" s="201"/>
      <c r="HZ19" s="201"/>
      <c r="IA19" s="201"/>
      <c r="IB19" s="201"/>
      <c r="IC19" s="201"/>
      <c r="ID19" s="201"/>
      <c r="IE19" s="202"/>
    </row>
    <row r="20" spans="1:239" ht="42" customHeight="1" collapsed="1">
      <c r="A20" s="264" t="s">
        <v>47</v>
      </c>
      <c r="B20" s="265"/>
      <c r="C20" s="265"/>
      <c r="D20" s="265"/>
      <c r="E20" s="266"/>
      <c r="F20" s="267" t="s">
        <v>76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9"/>
      <c r="AC20" s="282"/>
      <c r="AD20" s="283"/>
      <c r="AE20" s="283"/>
      <c r="AF20" s="283"/>
      <c r="AG20" s="283"/>
      <c r="AH20" s="283"/>
      <c r="AI20" s="284"/>
      <c r="AJ20" s="282"/>
      <c r="AK20" s="283"/>
      <c r="AL20" s="283"/>
      <c r="AM20" s="283"/>
      <c r="AN20" s="284"/>
      <c r="AO20" s="282"/>
      <c r="AP20" s="283"/>
      <c r="AQ20" s="283"/>
      <c r="AR20" s="283"/>
      <c r="AS20" s="284"/>
      <c r="AT20" s="282"/>
      <c r="AU20" s="283"/>
      <c r="AV20" s="283"/>
      <c r="AW20" s="283"/>
      <c r="AX20" s="283"/>
      <c r="AY20" s="283"/>
      <c r="AZ20" s="284"/>
      <c r="BA20" s="282"/>
      <c r="BB20" s="283"/>
      <c r="BC20" s="283"/>
      <c r="BD20" s="283"/>
      <c r="BE20" s="283"/>
      <c r="BF20" s="284"/>
      <c r="BG20" s="282"/>
      <c r="BH20" s="283"/>
      <c r="BI20" s="283"/>
      <c r="BJ20" s="283"/>
      <c r="BK20" s="283"/>
      <c r="BL20" s="283"/>
      <c r="BM20" s="284"/>
      <c r="BN20" s="282"/>
      <c r="BO20" s="283"/>
      <c r="BP20" s="283"/>
      <c r="BQ20" s="283"/>
      <c r="BR20" s="284"/>
      <c r="BS20" s="282"/>
      <c r="BT20" s="283"/>
      <c r="BU20" s="283"/>
      <c r="BV20" s="283"/>
      <c r="BW20" s="284"/>
      <c r="BX20" s="282"/>
      <c r="BY20" s="283"/>
      <c r="BZ20" s="283"/>
      <c r="CA20" s="283"/>
      <c r="CB20" s="283"/>
      <c r="CC20" s="283"/>
      <c r="CD20" s="284"/>
      <c r="CE20" s="282"/>
      <c r="CF20" s="283"/>
      <c r="CG20" s="283"/>
      <c r="CH20" s="283"/>
      <c r="CI20" s="283"/>
      <c r="CJ20" s="284"/>
      <c r="CK20" s="282"/>
      <c r="CL20" s="283"/>
      <c r="CM20" s="283"/>
      <c r="CN20" s="283"/>
      <c r="CO20" s="283"/>
      <c r="CP20" s="283"/>
      <c r="CQ20" s="284"/>
      <c r="CR20" s="282"/>
      <c r="CS20" s="283"/>
      <c r="CT20" s="283"/>
      <c r="CU20" s="283"/>
      <c r="CV20" s="284"/>
      <c r="CW20" s="282"/>
      <c r="CX20" s="283"/>
      <c r="CY20" s="283"/>
      <c r="CZ20" s="283"/>
      <c r="DA20" s="284"/>
      <c r="DB20" s="282"/>
      <c r="DC20" s="283"/>
      <c r="DD20" s="283"/>
      <c r="DE20" s="283"/>
      <c r="DF20" s="283"/>
      <c r="DG20" s="283"/>
      <c r="DH20" s="284"/>
      <c r="DI20" s="282"/>
      <c r="DJ20" s="283"/>
      <c r="DK20" s="283"/>
      <c r="DL20" s="283"/>
      <c r="DM20" s="283"/>
      <c r="DN20" s="284"/>
      <c r="DO20" s="282"/>
      <c r="DP20" s="283"/>
      <c r="DQ20" s="283"/>
      <c r="DR20" s="283"/>
      <c r="DS20" s="283"/>
      <c r="DT20" s="283"/>
      <c r="DU20" s="284"/>
      <c r="DV20" s="282"/>
      <c r="DW20" s="283"/>
      <c r="DX20" s="283"/>
      <c r="DY20" s="283"/>
      <c r="DZ20" s="284"/>
      <c r="EA20" s="282"/>
      <c r="EB20" s="283"/>
      <c r="EC20" s="283"/>
      <c r="ED20" s="283"/>
      <c r="EE20" s="284"/>
      <c r="EF20" s="282"/>
      <c r="EG20" s="283"/>
      <c r="EH20" s="283"/>
      <c r="EI20" s="283"/>
      <c r="EJ20" s="283"/>
      <c r="EK20" s="283"/>
      <c r="EL20" s="284"/>
      <c r="EM20" s="282"/>
      <c r="EN20" s="283"/>
      <c r="EO20" s="283"/>
      <c r="EP20" s="283"/>
      <c r="EQ20" s="283"/>
      <c r="ER20" s="284"/>
      <c r="ES20" s="271"/>
      <c r="ET20" s="272"/>
      <c r="EU20" s="272"/>
      <c r="EV20" s="272"/>
      <c r="EW20" s="272"/>
      <c r="EX20" s="272"/>
      <c r="EY20" s="273"/>
      <c r="EZ20" s="271"/>
      <c r="FA20" s="272"/>
      <c r="FB20" s="272"/>
      <c r="FC20" s="272"/>
      <c r="FD20" s="272"/>
      <c r="FE20" s="272"/>
      <c r="FF20" s="273"/>
      <c r="FG20" s="271"/>
      <c r="FH20" s="272"/>
      <c r="FI20" s="272"/>
      <c r="FJ20" s="272"/>
      <c r="FK20" s="273"/>
      <c r="FL20" s="271"/>
      <c r="FM20" s="272"/>
      <c r="FN20" s="272"/>
      <c r="FO20" s="272"/>
      <c r="FP20" s="272"/>
      <c r="FQ20" s="272"/>
      <c r="FR20" s="273"/>
      <c r="FS20" s="271"/>
      <c r="FT20" s="272"/>
      <c r="FU20" s="272"/>
      <c r="FV20" s="272"/>
      <c r="FW20" s="272"/>
      <c r="FX20" s="272"/>
      <c r="FY20" s="273"/>
      <c r="FZ20" s="271"/>
      <c r="GA20" s="272"/>
      <c r="GB20" s="272"/>
      <c r="GC20" s="272"/>
      <c r="GD20" s="272"/>
      <c r="GE20" s="272"/>
      <c r="GF20" s="273"/>
      <c r="GG20" s="271"/>
      <c r="GH20" s="272"/>
      <c r="GI20" s="272"/>
      <c r="GJ20" s="272"/>
      <c r="GK20" s="272"/>
      <c r="GL20" s="272"/>
      <c r="GM20" s="272"/>
      <c r="GN20" s="273"/>
      <c r="GO20" s="271"/>
      <c r="GP20" s="272"/>
      <c r="GQ20" s="272"/>
      <c r="GR20" s="272"/>
      <c r="GS20" s="273"/>
      <c r="GT20" s="271"/>
      <c r="GU20" s="272"/>
      <c r="GV20" s="272"/>
      <c r="GW20" s="272"/>
      <c r="GX20" s="272"/>
      <c r="GY20" s="272"/>
      <c r="GZ20" s="273"/>
      <c r="HA20" s="271"/>
      <c r="HB20" s="272"/>
      <c r="HC20" s="272"/>
      <c r="HD20" s="272"/>
      <c r="HE20" s="272"/>
      <c r="HF20" s="272"/>
      <c r="HG20" s="273"/>
      <c r="HH20" s="271"/>
      <c r="HI20" s="272"/>
      <c r="HJ20" s="272"/>
      <c r="HK20" s="272"/>
      <c r="HL20" s="273"/>
      <c r="HM20" s="271"/>
      <c r="HN20" s="272"/>
      <c r="HO20" s="272"/>
      <c r="HP20" s="272"/>
      <c r="HQ20" s="273"/>
      <c r="HR20" s="271"/>
      <c r="HS20" s="272"/>
      <c r="HT20" s="272"/>
      <c r="HU20" s="272"/>
      <c r="HV20" s="272"/>
      <c r="HW20" s="273"/>
      <c r="HX20" s="271"/>
      <c r="HY20" s="272"/>
      <c r="HZ20" s="272"/>
      <c r="IA20" s="272"/>
      <c r="IB20" s="272"/>
      <c r="IC20" s="272"/>
      <c r="ID20" s="272"/>
      <c r="IE20" s="274"/>
    </row>
    <row r="21" spans="1:239" s="6" customFormat="1" ht="49.5" customHeight="1" hidden="1" outlineLevel="1">
      <c r="A21" s="285"/>
      <c r="B21" s="286"/>
      <c r="C21" s="286"/>
      <c r="D21" s="286"/>
      <c r="E21" s="287"/>
      <c r="F21" s="222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4"/>
      <c r="AC21" s="210"/>
      <c r="AD21" s="211"/>
      <c r="AE21" s="211"/>
      <c r="AF21" s="211"/>
      <c r="AG21" s="211"/>
      <c r="AH21" s="211"/>
      <c r="AI21" s="212"/>
      <c r="AJ21" s="210"/>
      <c r="AK21" s="211"/>
      <c r="AL21" s="211"/>
      <c r="AM21" s="211"/>
      <c r="AN21" s="212"/>
      <c r="AO21" s="210"/>
      <c r="AP21" s="211"/>
      <c r="AQ21" s="211"/>
      <c r="AR21" s="211"/>
      <c r="AS21" s="212"/>
      <c r="AT21" s="210"/>
      <c r="AU21" s="211"/>
      <c r="AV21" s="211"/>
      <c r="AW21" s="211"/>
      <c r="AX21" s="211"/>
      <c r="AY21" s="211"/>
      <c r="AZ21" s="212"/>
      <c r="BA21" s="210"/>
      <c r="BB21" s="211"/>
      <c r="BC21" s="211"/>
      <c r="BD21" s="211"/>
      <c r="BE21" s="211"/>
      <c r="BF21" s="212"/>
      <c r="BG21" s="210"/>
      <c r="BH21" s="211"/>
      <c r="BI21" s="211"/>
      <c r="BJ21" s="211"/>
      <c r="BK21" s="211"/>
      <c r="BL21" s="211"/>
      <c r="BM21" s="212"/>
      <c r="BN21" s="210"/>
      <c r="BO21" s="211"/>
      <c r="BP21" s="211"/>
      <c r="BQ21" s="211"/>
      <c r="BR21" s="212"/>
      <c r="BS21" s="210"/>
      <c r="BT21" s="211"/>
      <c r="BU21" s="211"/>
      <c r="BV21" s="211"/>
      <c r="BW21" s="212"/>
      <c r="BX21" s="210"/>
      <c r="BY21" s="211"/>
      <c r="BZ21" s="211"/>
      <c r="CA21" s="211"/>
      <c r="CB21" s="211"/>
      <c r="CC21" s="211"/>
      <c r="CD21" s="212"/>
      <c r="CE21" s="210"/>
      <c r="CF21" s="211"/>
      <c r="CG21" s="211"/>
      <c r="CH21" s="211"/>
      <c r="CI21" s="211"/>
      <c r="CJ21" s="212"/>
      <c r="CK21" s="210"/>
      <c r="CL21" s="211"/>
      <c r="CM21" s="211"/>
      <c r="CN21" s="211"/>
      <c r="CO21" s="211"/>
      <c r="CP21" s="211"/>
      <c r="CQ21" s="212"/>
      <c r="CR21" s="210"/>
      <c r="CS21" s="211"/>
      <c r="CT21" s="211"/>
      <c r="CU21" s="211"/>
      <c r="CV21" s="212"/>
      <c r="CW21" s="210"/>
      <c r="CX21" s="211"/>
      <c r="CY21" s="211"/>
      <c r="CZ21" s="211"/>
      <c r="DA21" s="212"/>
      <c r="DB21" s="210"/>
      <c r="DC21" s="211"/>
      <c r="DD21" s="211"/>
      <c r="DE21" s="211"/>
      <c r="DF21" s="211"/>
      <c r="DG21" s="211"/>
      <c r="DH21" s="212"/>
      <c r="DI21" s="210"/>
      <c r="DJ21" s="211"/>
      <c r="DK21" s="211"/>
      <c r="DL21" s="211"/>
      <c r="DM21" s="211"/>
      <c r="DN21" s="212"/>
      <c r="DO21" s="210"/>
      <c r="DP21" s="211"/>
      <c r="DQ21" s="211"/>
      <c r="DR21" s="211"/>
      <c r="DS21" s="211"/>
      <c r="DT21" s="211"/>
      <c r="DU21" s="212"/>
      <c r="DV21" s="210"/>
      <c r="DW21" s="211"/>
      <c r="DX21" s="211"/>
      <c r="DY21" s="211"/>
      <c r="DZ21" s="212"/>
      <c r="EA21" s="210"/>
      <c r="EB21" s="211"/>
      <c r="EC21" s="211"/>
      <c r="ED21" s="211"/>
      <c r="EE21" s="212"/>
      <c r="EF21" s="210"/>
      <c r="EG21" s="211"/>
      <c r="EH21" s="211"/>
      <c r="EI21" s="211"/>
      <c r="EJ21" s="211"/>
      <c r="EK21" s="211"/>
      <c r="EL21" s="212"/>
      <c r="EM21" s="210"/>
      <c r="EN21" s="211"/>
      <c r="EO21" s="211"/>
      <c r="EP21" s="211"/>
      <c r="EQ21" s="211"/>
      <c r="ER21" s="212"/>
      <c r="ES21" s="288"/>
      <c r="ET21" s="289"/>
      <c r="EU21" s="289"/>
      <c r="EV21" s="289"/>
      <c r="EW21" s="289"/>
      <c r="EX21" s="289"/>
      <c r="EY21" s="290"/>
      <c r="EZ21" s="288"/>
      <c r="FA21" s="289"/>
      <c r="FB21" s="289"/>
      <c r="FC21" s="289"/>
      <c r="FD21" s="289"/>
      <c r="FE21" s="289"/>
      <c r="FF21" s="290"/>
      <c r="FG21" s="288"/>
      <c r="FH21" s="289"/>
      <c r="FI21" s="289"/>
      <c r="FJ21" s="289"/>
      <c r="FK21" s="290"/>
      <c r="FL21" s="288"/>
      <c r="FM21" s="289"/>
      <c r="FN21" s="289"/>
      <c r="FO21" s="289"/>
      <c r="FP21" s="289"/>
      <c r="FQ21" s="289"/>
      <c r="FR21" s="290"/>
      <c r="FS21" s="288"/>
      <c r="FT21" s="289"/>
      <c r="FU21" s="289"/>
      <c r="FV21" s="289"/>
      <c r="FW21" s="289"/>
      <c r="FX21" s="289"/>
      <c r="FY21" s="290"/>
      <c r="FZ21" s="288"/>
      <c r="GA21" s="289"/>
      <c r="GB21" s="289"/>
      <c r="GC21" s="289"/>
      <c r="GD21" s="289"/>
      <c r="GE21" s="289"/>
      <c r="GF21" s="290"/>
      <c r="GG21" s="288"/>
      <c r="GH21" s="289"/>
      <c r="GI21" s="289"/>
      <c r="GJ21" s="289"/>
      <c r="GK21" s="289"/>
      <c r="GL21" s="289"/>
      <c r="GM21" s="289"/>
      <c r="GN21" s="290"/>
      <c r="GO21" s="288"/>
      <c r="GP21" s="289"/>
      <c r="GQ21" s="289"/>
      <c r="GR21" s="289"/>
      <c r="GS21" s="290"/>
      <c r="GT21" s="288"/>
      <c r="GU21" s="289"/>
      <c r="GV21" s="289"/>
      <c r="GW21" s="289"/>
      <c r="GX21" s="289"/>
      <c r="GY21" s="289"/>
      <c r="GZ21" s="290"/>
      <c r="HA21" s="288"/>
      <c r="HB21" s="289"/>
      <c r="HC21" s="289"/>
      <c r="HD21" s="289"/>
      <c r="HE21" s="289"/>
      <c r="HF21" s="289"/>
      <c r="HG21" s="290"/>
      <c r="HH21" s="288"/>
      <c r="HI21" s="289"/>
      <c r="HJ21" s="289"/>
      <c r="HK21" s="289"/>
      <c r="HL21" s="290"/>
      <c r="HM21" s="288"/>
      <c r="HN21" s="289"/>
      <c r="HO21" s="289"/>
      <c r="HP21" s="289"/>
      <c r="HQ21" s="290"/>
      <c r="HR21" s="288"/>
      <c r="HS21" s="289"/>
      <c r="HT21" s="289"/>
      <c r="HU21" s="289"/>
      <c r="HV21" s="289"/>
      <c r="HW21" s="290"/>
      <c r="HX21" s="288"/>
      <c r="HY21" s="289"/>
      <c r="HZ21" s="289"/>
      <c r="IA21" s="289"/>
      <c r="IB21" s="289"/>
      <c r="IC21" s="289"/>
      <c r="ID21" s="289"/>
      <c r="IE21" s="291"/>
    </row>
    <row r="22" spans="1:239" ht="21" customHeight="1" collapsed="1">
      <c r="A22" s="264" t="s">
        <v>286</v>
      </c>
      <c r="B22" s="265"/>
      <c r="C22" s="265"/>
      <c r="D22" s="265"/>
      <c r="E22" s="266"/>
      <c r="F22" s="267" t="s">
        <v>287</v>
      </c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9"/>
      <c r="AC22" s="261">
        <f>SUM(AC23:AI23)</f>
        <v>5.7259438584331575</v>
      </c>
      <c r="AD22" s="262"/>
      <c r="AE22" s="262"/>
      <c r="AF22" s="262"/>
      <c r="AG22" s="262"/>
      <c r="AH22" s="262"/>
      <c r="AI22" s="263"/>
      <c r="AJ22" s="261">
        <f>SUM(AJ23:AN23)</f>
        <v>0</v>
      </c>
      <c r="AK22" s="262"/>
      <c r="AL22" s="262"/>
      <c r="AM22" s="262"/>
      <c r="AN22" s="263"/>
      <c r="AO22" s="261">
        <f>SUM(AO23:AS23)</f>
        <v>5.7259438584331575</v>
      </c>
      <c r="AP22" s="262"/>
      <c r="AQ22" s="262"/>
      <c r="AR22" s="262"/>
      <c r="AS22" s="263"/>
      <c r="AT22" s="261">
        <f>SUM(AT23:AZ23)</f>
        <v>0</v>
      </c>
      <c r="AU22" s="262"/>
      <c r="AV22" s="262"/>
      <c r="AW22" s="262"/>
      <c r="AX22" s="262"/>
      <c r="AY22" s="262"/>
      <c r="AZ22" s="263"/>
      <c r="BA22" s="261">
        <f>SUM(BA23:BF23)</f>
        <v>0</v>
      </c>
      <c r="BB22" s="262"/>
      <c r="BC22" s="262"/>
      <c r="BD22" s="262"/>
      <c r="BE22" s="262"/>
      <c r="BF22" s="263"/>
      <c r="BG22" s="261">
        <f>SUM(BG23:BM23)</f>
        <v>5.7259438584331575</v>
      </c>
      <c r="BH22" s="262"/>
      <c r="BI22" s="262"/>
      <c r="BJ22" s="262"/>
      <c r="BK22" s="262"/>
      <c r="BL22" s="262"/>
      <c r="BM22" s="263"/>
      <c r="BN22" s="261">
        <f>SUM(BN23:BR23)</f>
        <v>0</v>
      </c>
      <c r="BO22" s="262"/>
      <c r="BP22" s="262"/>
      <c r="BQ22" s="262"/>
      <c r="BR22" s="263"/>
      <c r="BS22" s="261">
        <f>SUM(BS23:BW23)</f>
        <v>5.7259438584331575</v>
      </c>
      <c r="BT22" s="262"/>
      <c r="BU22" s="262"/>
      <c r="BV22" s="262"/>
      <c r="BW22" s="263"/>
      <c r="BX22" s="261">
        <f>SUM(BX23:CD23)</f>
        <v>0</v>
      </c>
      <c r="BY22" s="262"/>
      <c r="BZ22" s="262"/>
      <c r="CA22" s="262"/>
      <c r="CB22" s="262"/>
      <c r="CC22" s="262"/>
      <c r="CD22" s="263"/>
      <c r="CE22" s="261">
        <f>SUM(CE23:CJ23)</f>
        <v>0</v>
      </c>
      <c r="CF22" s="262"/>
      <c r="CG22" s="262"/>
      <c r="CH22" s="262"/>
      <c r="CI22" s="262"/>
      <c r="CJ22" s="263"/>
      <c r="CK22" s="261">
        <f>SUM(CK23:CQ23)</f>
        <v>0</v>
      </c>
      <c r="CL22" s="262"/>
      <c r="CM22" s="262"/>
      <c r="CN22" s="262"/>
      <c r="CO22" s="262"/>
      <c r="CP22" s="262"/>
      <c r="CQ22" s="263"/>
      <c r="CR22" s="261">
        <f>SUM(CR23:CV23)</f>
        <v>0</v>
      </c>
      <c r="CS22" s="262"/>
      <c r="CT22" s="262"/>
      <c r="CU22" s="262"/>
      <c r="CV22" s="263"/>
      <c r="CW22" s="261">
        <f>SUM(CW23:DA23)</f>
        <v>0</v>
      </c>
      <c r="CX22" s="262"/>
      <c r="CY22" s="262"/>
      <c r="CZ22" s="262"/>
      <c r="DA22" s="263"/>
      <c r="DB22" s="261">
        <f>SUM(DB23:DH23)</f>
        <v>0</v>
      </c>
      <c r="DC22" s="262"/>
      <c r="DD22" s="262"/>
      <c r="DE22" s="262"/>
      <c r="DF22" s="262"/>
      <c r="DG22" s="262"/>
      <c r="DH22" s="263"/>
      <c r="DI22" s="261">
        <f>SUM(DI23:DN23)</f>
        <v>0</v>
      </c>
      <c r="DJ22" s="262"/>
      <c r="DK22" s="262"/>
      <c r="DL22" s="262"/>
      <c r="DM22" s="262"/>
      <c r="DN22" s="263"/>
      <c r="DO22" s="261">
        <f>SUM(DO23:DU23)</f>
        <v>5.7259438584331575</v>
      </c>
      <c r="DP22" s="262"/>
      <c r="DQ22" s="262"/>
      <c r="DR22" s="262"/>
      <c r="DS22" s="262"/>
      <c r="DT22" s="262"/>
      <c r="DU22" s="263"/>
      <c r="DV22" s="261">
        <f>SUM(DV23:DZ23)</f>
        <v>0</v>
      </c>
      <c r="DW22" s="262"/>
      <c r="DX22" s="262"/>
      <c r="DY22" s="262"/>
      <c r="DZ22" s="263"/>
      <c r="EA22" s="261">
        <f>SUM(EA23:EE23)</f>
        <v>5.7259438584331575</v>
      </c>
      <c r="EB22" s="262"/>
      <c r="EC22" s="262"/>
      <c r="ED22" s="262"/>
      <c r="EE22" s="263"/>
      <c r="EF22" s="261">
        <f>SUM(EF23:EL23)</f>
        <v>0</v>
      </c>
      <c r="EG22" s="262"/>
      <c r="EH22" s="262"/>
      <c r="EI22" s="262"/>
      <c r="EJ22" s="262"/>
      <c r="EK22" s="262"/>
      <c r="EL22" s="263"/>
      <c r="EM22" s="261">
        <f>SUM(EM23:ER23)</f>
        <v>0</v>
      </c>
      <c r="EN22" s="262"/>
      <c r="EO22" s="262"/>
      <c r="EP22" s="262"/>
      <c r="EQ22" s="262"/>
      <c r="ER22" s="263"/>
      <c r="ES22" s="271"/>
      <c r="ET22" s="272"/>
      <c r="EU22" s="272"/>
      <c r="EV22" s="272"/>
      <c r="EW22" s="272"/>
      <c r="EX22" s="272"/>
      <c r="EY22" s="273"/>
      <c r="EZ22" s="271"/>
      <c r="FA22" s="272"/>
      <c r="FB22" s="272"/>
      <c r="FC22" s="272"/>
      <c r="FD22" s="272"/>
      <c r="FE22" s="272"/>
      <c r="FF22" s="273"/>
      <c r="FG22" s="271"/>
      <c r="FH22" s="272"/>
      <c r="FI22" s="272"/>
      <c r="FJ22" s="272"/>
      <c r="FK22" s="273"/>
      <c r="FL22" s="271"/>
      <c r="FM22" s="272"/>
      <c r="FN22" s="272"/>
      <c r="FO22" s="272"/>
      <c r="FP22" s="272"/>
      <c r="FQ22" s="272"/>
      <c r="FR22" s="273"/>
      <c r="FS22" s="271"/>
      <c r="FT22" s="272"/>
      <c r="FU22" s="272"/>
      <c r="FV22" s="272"/>
      <c r="FW22" s="272"/>
      <c r="FX22" s="272"/>
      <c r="FY22" s="273"/>
      <c r="FZ22" s="271"/>
      <c r="GA22" s="272"/>
      <c r="GB22" s="272"/>
      <c r="GC22" s="272"/>
      <c r="GD22" s="272"/>
      <c r="GE22" s="272"/>
      <c r="GF22" s="273"/>
      <c r="GG22" s="271"/>
      <c r="GH22" s="272"/>
      <c r="GI22" s="272"/>
      <c r="GJ22" s="272"/>
      <c r="GK22" s="272"/>
      <c r="GL22" s="272"/>
      <c r="GM22" s="272"/>
      <c r="GN22" s="273"/>
      <c r="GO22" s="271"/>
      <c r="GP22" s="272"/>
      <c r="GQ22" s="272"/>
      <c r="GR22" s="272"/>
      <c r="GS22" s="273"/>
      <c r="GT22" s="271"/>
      <c r="GU22" s="272"/>
      <c r="GV22" s="272"/>
      <c r="GW22" s="272"/>
      <c r="GX22" s="272"/>
      <c r="GY22" s="272"/>
      <c r="GZ22" s="273"/>
      <c r="HA22" s="271"/>
      <c r="HB22" s="272"/>
      <c r="HC22" s="272"/>
      <c r="HD22" s="272"/>
      <c r="HE22" s="272"/>
      <c r="HF22" s="272"/>
      <c r="HG22" s="273"/>
      <c r="HH22" s="271"/>
      <c r="HI22" s="272"/>
      <c r="HJ22" s="272"/>
      <c r="HK22" s="272"/>
      <c r="HL22" s="273"/>
      <c r="HM22" s="271"/>
      <c r="HN22" s="272"/>
      <c r="HO22" s="272"/>
      <c r="HP22" s="272"/>
      <c r="HQ22" s="273"/>
      <c r="HR22" s="271"/>
      <c r="HS22" s="272"/>
      <c r="HT22" s="272"/>
      <c r="HU22" s="272"/>
      <c r="HV22" s="272"/>
      <c r="HW22" s="273"/>
      <c r="HX22" s="271"/>
      <c r="HY22" s="272"/>
      <c r="HZ22" s="272"/>
      <c r="IA22" s="272"/>
      <c r="IB22" s="272"/>
      <c r="IC22" s="272"/>
      <c r="ID22" s="272"/>
      <c r="IE22" s="274"/>
    </row>
    <row r="23" spans="1:239" ht="68.25" customHeight="1" outlineLevel="1">
      <c r="A23" s="219"/>
      <c r="B23" s="220"/>
      <c r="C23" s="220"/>
      <c r="D23" s="220"/>
      <c r="E23" s="221"/>
      <c r="F23" s="222" t="str">
        <f>'прил 7.1'!F24:AI24</f>
        <v>Реконструкция ПС "Западная" 110/6/6 кВт</v>
      </c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4"/>
      <c r="AC23" s="216">
        <f>'прил 7.1'!AU24</f>
        <v>5.7259438584331575</v>
      </c>
      <c r="AD23" s="217"/>
      <c r="AE23" s="217"/>
      <c r="AF23" s="217"/>
      <c r="AG23" s="217"/>
      <c r="AH23" s="217"/>
      <c r="AI23" s="218"/>
      <c r="AJ23" s="210">
        <v>0</v>
      </c>
      <c r="AK23" s="211"/>
      <c r="AL23" s="211"/>
      <c r="AM23" s="211"/>
      <c r="AN23" s="212"/>
      <c r="AO23" s="210">
        <f>AC23</f>
        <v>5.7259438584331575</v>
      </c>
      <c r="AP23" s="211"/>
      <c r="AQ23" s="211"/>
      <c r="AR23" s="211"/>
      <c r="AS23" s="212"/>
      <c r="AT23" s="210">
        <v>0</v>
      </c>
      <c r="AU23" s="211"/>
      <c r="AV23" s="211"/>
      <c r="AW23" s="211"/>
      <c r="AX23" s="211"/>
      <c r="AY23" s="211"/>
      <c r="AZ23" s="212"/>
      <c r="BA23" s="210">
        <v>0</v>
      </c>
      <c r="BB23" s="211"/>
      <c r="BC23" s="211"/>
      <c r="BD23" s="211"/>
      <c r="BE23" s="211"/>
      <c r="BF23" s="212"/>
      <c r="BG23" s="216">
        <f>'прил 7.1'!BC24</f>
        <v>5.7259438584331575</v>
      </c>
      <c r="BH23" s="217"/>
      <c r="BI23" s="217"/>
      <c r="BJ23" s="217"/>
      <c r="BK23" s="217"/>
      <c r="BL23" s="217"/>
      <c r="BM23" s="218"/>
      <c r="BN23" s="210">
        <v>0</v>
      </c>
      <c r="BO23" s="211"/>
      <c r="BP23" s="211"/>
      <c r="BQ23" s="211"/>
      <c r="BR23" s="212"/>
      <c r="BS23" s="210">
        <f>BG23</f>
        <v>5.7259438584331575</v>
      </c>
      <c r="BT23" s="211"/>
      <c r="BU23" s="211"/>
      <c r="BV23" s="211"/>
      <c r="BW23" s="212"/>
      <c r="BX23" s="210">
        <v>0</v>
      </c>
      <c r="BY23" s="211"/>
      <c r="BZ23" s="211"/>
      <c r="CA23" s="211"/>
      <c r="CB23" s="211"/>
      <c r="CC23" s="211"/>
      <c r="CD23" s="212"/>
      <c r="CE23" s="210">
        <v>0</v>
      </c>
      <c r="CF23" s="211"/>
      <c r="CG23" s="211"/>
      <c r="CH23" s="211"/>
      <c r="CI23" s="211"/>
      <c r="CJ23" s="212"/>
      <c r="CK23" s="210"/>
      <c r="CL23" s="211"/>
      <c r="CM23" s="211"/>
      <c r="CN23" s="211"/>
      <c r="CO23" s="211"/>
      <c r="CP23" s="211"/>
      <c r="CQ23" s="212"/>
      <c r="CR23" s="210"/>
      <c r="CS23" s="211"/>
      <c r="CT23" s="211"/>
      <c r="CU23" s="211"/>
      <c r="CV23" s="212"/>
      <c r="CW23" s="210"/>
      <c r="CX23" s="211"/>
      <c r="CY23" s="211"/>
      <c r="CZ23" s="211"/>
      <c r="DA23" s="212"/>
      <c r="DB23" s="210"/>
      <c r="DC23" s="211"/>
      <c r="DD23" s="211"/>
      <c r="DE23" s="211"/>
      <c r="DF23" s="211"/>
      <c r="DG23" s="211"/>
      <c r="DH23" s="212"/>
      <c r="DI23" s="210"/>
      <c r="DJ23" s="211"/>
      <c r="DK23" s="211"/>
      <c r="DL23" s="211"/>
      <c r="DM23" s="211"/>
      <c r="DN23" s="212"/>
      <c r="DO23" s="216">
        <f>SUM(DV23:ER23)</f>
        <v>5.7259438584331575</v>
      </c>
      <c r="DP23" s="217"/>
      <c r="DQ23" s="217"/>
      <c r="DR23" s="217"/>
      <c r="DS23" s="217"/>
      <c r="DT23" s="217"/>
      <c r="DU23" s="218"/>
      <c r="DV23" s="210">
        <f>BN23</f>
        <v>0</v>
      </c>
      <c r="DW23" s="211"/>
      <c r="DX23" s="211"/>
      <c r="DY23" s="211"/>
      <c r="DZ23" s="212"/>
      <c r="EA23" s="210">
        <f>BS23</f>
        <v>5.7259438584331575</v>
      </c>
      <c r="EB23" s="211"/>
      <c r="EC23" s="211"/>
      <c r="ED23" s="211"/>
      <c r="EE23" s="212"/>
      <c r="EF23" s="210">
        <f>BX23</f>
        <v>0</v>
      </c>
      <c r="EG23" s="211"/>
      <c r="EH23" s="211"/>
      <c r="EI23" s="211"/>
      <c r="EJ23" s="211"/>
      <c r="EK23" s="211"/>
      <c r="EL23" s="212"/>
      <c r="EM23" s="210">
        <v>0</v>
      </c>
      <c r="EN23" s="211"/>
      <c r="EO23" s="211"/>
      <c r="EP23" s="211"/>
      <c r="EQ23" s="211"/>
      <c r="ER23" s="212"/>
      <c r="ES23" s="213"/>
      <c r="ET23" s="214"/>
      <c r="EU23" s="214"/>
      <c r="EV23" s="214"/>
      <c r="EW23" s="214"/>
      <c r="EX23" s="214"/>
      <c r="EY23" s="215"/>
      <c r="EZ23" s="213"/>
      <c r="FA23" s="214"/>
      <c r="FB23" s="214"/>
      <c r="FC23" s="214"/>
      <c r="FD23" s="214"/>
      <c r="FE23" s="214"/>
      <c r="FF23" s="215"/>
      <c r="FG23" s="197"/>
      <c r="FH23" s="198"/>
      <c r="FI23" s="198"/>
      <c r="FJ23" s="198"/>
      <c r="FK23" s="199"/>
      <c r="FL23" s="197"/>
      <c r="FM23" s="198"/>
      <c r="FN23" s="198"/>
      <c r="FO23" s="198"/>
      <c r="FP23" s="198"/>
      <c r="FQ23" s="198"/>
      <c r="FR23" s="199"/>
      <c r="FS23" s="203">
        <v>41639</v>
      </c>
      <c r="FT23" s="204"/>
      <c r="FU23" s="204"/>
      <c r="FV23" s="204"/>
      <c r="FW23" s="204"/>
      <c r="FX23" s="204"/>
      <c r="FY23" s="205"/>
      <c r="FZ23" s="206">
        <v>35</v>
      </c>
      <c r="GA23" s="204"/>
      <c r="GB23" s="204"/>
      <c r="GC23" s="204"/>
      <c r="GD23" s="204"/>
      <c r="GE23" s="204"/>
      <c r="GF23" s="205"/>
      <c r="GG23" s="207" t="s">
        <v>350</v>
      </c>
      <c r="GH23" s="208"/>
      <c r="GI23" s="208"/>
      <c r="GJ23" s="208"/>
      <c r="GK23" s="208"/>
      <c r="GL23" s="208"/>
      <c r="GM23" s="208"/>
      <c r="GN23" s="209"/>
      <c r="GO23" s="206" t="s">
        <v>349</v>
      </c>
      <c r="GP23" s="204"/>
      <c r="GQ23" s="204"/>
      <c r="GR23" s="204"/>
      <c r="GS23" s="205"/>
      <c r="GT23" s="197"/>
      <c r="GU23" s="198"/>
      <c r="GV23" s="198"/>
      <c r="GW23" s="198"/>
      <c r="GX23" s="198"/>
      <c r="GY23" s="198"/>
      <c r="GZ23" s="199"/>
      <c r="HA23" s="197"/>
      <c r="HB23" s="198"/>
      <c r="HC23" s="198"/>
      <c r="HD23" s="198"/>
      <c r="HE23" s="198"/>
      <c r="HF23" s="198"/>
      <c r="HG23" s="199"/>
      <c r="HH23" s="197"/>
      <c r="HI23" s="198"/>
      <c r="HJ23" s="198"/>
      <c r="HK23" s="198"/>
      <c r="HL23" s="199"/>
      <c r="HM23" s="197"/>
      <c r="HN23" s="198"/>
      <c r="HO23" s="198"/>
      <c r="HP23" s="198"/>
      <c r="HQ23" s="199"/>
      <c r="HR23" s="197"/>
      <c r="HS23" s="198"/>
      <c r="HT23" s="198"/>
      <c r="HU23" s="198"/>
      <c r="HV23" s="198"/>
      <c r="HW23" s="199"/>
      <c r="HX23" s="200"/>
      <c r="HY23" s="201"/>
      <c r="HZ23" s="201"/>
      <c r="IA23" s="201"/>
      <c r="IB23" s="201"/>
      <c r="IC23" s="201"/>
      <c r="ID23" s="201"/>
      <c r="IE23" s="202"/>
    </row>
    <row r="24" spans="1:239" ht="21" customHeight="1">
      <c r="A24" s="264" t="s">
        <v>288</v>
      </c>
      <c r="B24" s="265"/>
      <c r="C24" s="265"/>
      <c r="D24" s="265"/>
      <c r="E24" s="266"/>
      <c r="F24" s="267" t="s">
        <v>285</v>
      </c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9"/>
      <c r="AC24" s="261">
        <f>SUM(AC25:AI25)</f>
        <v>0</v>
      </c>
      <c r="AD24" s="262"/>
      <c r="AE24" s="262"/>
      <c r="AF24" s="262"/>
      <c r="AG24" s="262"/>
      <c r="AH24" s="262"/>
      <c r="AI24" s="263"/>
      <c r="AJ24" s="261">
        <f>SUM(AJ25:AN25)</f>
        <v>0</v>
      </c>
      <c r="AK24" s="262"/>
      <c r="AL24" s="262"/>
      <c r="AM24" s="262"/>
      <c r="AN24" s="263"/>
      <c r="AO24" s="261">
        <f>SUM(AO25:AS25)</f>
        <v>0</v>
      </c>
      <c r="AP24" s="262"/>
      <c r="AQ24" s="262"/>
      <c r="AR24" s="262"/>
      <c r="AS24" s="263"/>
      <c r="AT24" s="261">
        <f>SUM(AT25:AZ25)</f>
        <v>0</v>
      </c>
      <c r="AU24" s="262"/>
      <c r="AV24" s="262"/>
      <c r="AW24" s="262"/>
      <c r="AX24" s="262"/>
      <c r="AY24" s="262"/>
      <c r="AZ24" s="263"/>
      <c r="BA24" s="261">
        <f>SUM(BA25:BF25)</f>
        <v>0</v>
      </c>
      <c r="BB24" s="262"/>
      <c r="BC24" s="262"/>
      <c r="BD24" s="262"/>
      <c r="BE24" s="262"/>
      <c r="BF24" s="263"/>
      <c r="BG24" s="261">
        <f>SUM(BG25:BM25)</f>
        <v>0</v>
      </c>
      <c r="BH24" s="262"/>
      <c r="BI24" s="262"/>
      <c r="BJ24" s="262"/>
      <c r="BK24" s="262"/>
      <c r="BL24" s="262"/>
      <c r="BM24" s="263"/>
      <c r="BN24" s="261">
        <f>SUM(BN25:BR25)</f>
        <v>0</v>
      </c>
      <c r="BO24" s="262"/>
      <c r="BP24" s="262"/>
      <c r="BQ24" s="262"/>
      <c r="BR24" s="263"/>
      <c r="BS24" s="261">
        <f>SUM(BS25:BW25)</f>
        <v>0</v>
      </c>
      <c r="BT24" s="262"/>
      <c r="BU24" s="262"/>
      <c r="BV24" s="262"/>
      <c r="BW24" s="263"/>
      <c r="BX24" s="261">
        <f>SUM(BX25:CD25)</f>
        <v>0</v>
      </c>
      <c r="BY24" s="262"/>
      <c r="BZ24" s="262"/>
      <c r="CA24" s="262"/>
      <c r="CB24" s="262"/>
      <c r="CC24" s="262"/>
      <c r="CD24" s="263"/>
      <c r="CE24" s="261">
        <f>SUM(CE25:CJ25)</f>
        <v>0</v>
      </c>
      <c r="CF24" s="262"/>
      <c r="CG24" s="262"/>
      <c r="CH24" s="262"/>
      <c r="CI24" s="262"/>
      <c r="CJ24" s="263"/>
      <c r="CK24" s="261">
        <f>SUM(CK25:CQ25)</f>
        <v>0</v>
      </c>
      <c r="CL24" s="262"/>
      <c r="CM24" s="262"/>
      <c r="CN24" s="262"/>
      <c r="CO24" s="262"/>
      <c r="CP24" s="262"/>
      <c r="CQ24" s="263"/>
      <c r="CR24" s="261">
        <f>SUM(CR25:CV25)</f>
        <v>0</v>
      </c>
      <c r="CS24" s="262"/>
      <c r="CT24" s="262"/>
      <c r="CU24" s="262"/>
      <c r="CV24" s="263"/>
      <c r="CW24" s="261">
        <f>SUM(CW25:DA25)</f>
        <v>0</v>
      </c>
      <c r="CX24" s="262"/>
      <c r="CY24" s="262"/>
      <c r="CZ24" s="262"/>
      <c r="DA24" s="263"/>
      <c r="DB24" s="261">
        <f>SUM(DB25:DH25)</f>
        <v>0</v>
      </c>
      <c r="DC24" s="262"/>
      <c r="DD24" s="262"/>
      <c r="DE24" s="262"/>
      <c r="DF24" s="262"/>
      <c r="DG24" s="262"/>
      <c r="DH24" s="263"/>
      <c r="DI24" s="261">
        <f>SUM(DI25:DN25)</f>
        <v>0</v>
      </c>
      <c r="DJ24" s="262"/>
      <c r="DK24" s="262"/>
      <c r="DL24" s="262"/>
      <c r="DM24" s="262"/>
      <c r="DN24" s="263"/>
      <c r="DO24" s="261">
        <f>SUM(DO25:DU25)</f>
        <v>0</v>
      </c>
      <c r="DP24" s="262"/>
      <c r="DQ24" s="262"/>
      <c r="DR24" s="262"/>
      <c r="DS24" s="262"/>
      <c r="DT24" s="262"/>
      <c r="DU24" s="263"/>
      <c r="DV24" s="261">
        <f>SUM(DV25:DZ25)</f>
        <v>0</v>
      </c>
      <c r="DW24" s="262"/>
      <c r="DX24" s="262"/>
      <c r="DY24" s="262"/>
      <c r="DZ24" s="263"/>
      <c r="EA24" s="261">
        <f>SUM(EA25:EE25)</f>
        <v>0</v>
      </c>
      <c r="EB24" s="262"/>
      <c r="EC24" s="262"/>
      <c r="ED24" s="262"/>
      <c r="EE24" s="263"/>
      <c r="EF24" s="261">
        <f>SUM(EF25:EL25)</f>
        <v>0</v>
      </c>
      <c r="EG24" s="262"/>
      <c r="EH24" s="262"/>
      <c r="EI24" s="262"/>
      <c r="EJ24" s="262"/>
      <c r="EK24" s="262"/>
      <c r="EL24" s="263"/>
      <c r="EM24" s="261">
        <f>SUM(EM25:ER25)</f>
        <v>0</v>
      </c>
      <c r="EN24" s="262"/>
      <c r="EO24" s="262"/>
      <c r="EP24" s="262"/>
      <c r="EQ24" s="262"/>
      <c r="ER24" s="263"/>
      <c r="ES24" s="271"/>
      <c r="ET24" s="272"/>
      <c r="EU24" s="272"/>
      <c r="EV24" s="272"/>
      <c r="EW24" s="272"/>
      <c r="EX24" s="272"/>
      <c r="EY24" s="273"/>
      <c r="EZ24" s="271"/>
      <c r="FA24" s="272"/>
      <c r="FB24" s="272"/>
      <c r="FC24" s="272"/>
      <c r="FD24" s="272"/>
      <c r="FE24" s="272"/>
      <c r="FF24" s="273"/>
      <c r="FG24" s="271"/>
      <c r="FH24" s="272"/>
      <c r="FI24" s="272"/>
      <c r="FJ24" s="272"/>
      <c r="FK24" s="273"/>
      <c r="FL24" s="271"/>
      <c r="FM24" s="272"/>
      <c r="FN24" s="272"/>
      <c r="FO24" s="272"/>
      <c r="FP24" s="272"/>
      <c r="FQ24" s="272"/>
      <c r="FR24" s="273"/>
      <c r="FS24" s="271"/>
      <c r="FT24" s="272"/>
      <c r="FU24" s="272"/>
      <c r="FV24" s="272"/>
      <c r="FW24" s="272"/>
      <c r="FX24" s="272"/>
      <c r="FY24" s="273"/>
      <c r="FZ24" s="271"/>
      <c r="GA24" s="272"/>
      <c r="GB24" s="272"/>
      <c r="GC24" s="272"/>
      <c r="GD24" s="272"/>
      <c r="GE24" s="272"/>
      <c r="GF24" s="273"/>
      <c r="GG24" s="271"/>
      <c r="GH24" s="272"/>
      <c r="GI24" s="272"/>
      <c r="GJ24" s="272"/>
      <c r="GK24" s="272"/>
      <c r="GL24" s="272"/>
      <c r="GM24" s="272"/>
      <c r="GN24" s="273"/>
      <c r="GO24" s="271"/>
      <c r="GP24" s="272"/>
      <c r="GQ24" s="272"/>
      <c r="GR24" s="272"/>
      <c r="GS24" s="273"/>
      <c r="GT24" s="271"/>
      <c r="GU24" s="272"/>
      <c r="GV24" s="272"/>
      <c r="GW24" s="272"/>
      <c r="GX24" s="272"/>
      <c r="GY24" s="272"/>
      <c r="GZ24" s="273"/>
      <c r="HA24" s="271"/>
      <c r="HB24" s="272"/>
      <c r="HC24" s="272"/>
      <c r="HD24" s="272"/>
      <c r="HE24" s="272"/>
      <c r="HF24" s="272"/>
      <c r="HG24" s="273"/>
      <c r="HH24" s="271"/>
      <c r="HI24" s="272"/>
      <c r="HJ24" s="272"/>
      <c r="HK24" s="272"/>
      <c r="HL24" s="273"/>
      <c r="HM24" s="271"/>
      <c r="HN24" s="272"/>
      <c r="HO24" s="272"/>
      <c r="HP24" s="272"/>
      <c r="HQ24" s="273"/>
      <c r="HR24" s="271"/>
      <c r="HS24" s="272"/>
      <c r="HT24" s="272"/>
      <c r="HU24" s="272"/>
      <c r="HV24" s="272"/>
      <c r="HW24" s="273"/>
      <c r="HX24" s="271"/>
      <c r="HY24" s="272"/>
      <c r="HZ24" s="272"/>
      <c r="IA24" s="272"/>
      <c r="IB24" s="272"/>
      <c r="IC24" s="272"/>
      <c r="ID24" s="272"/>
      <c r="IE24" s="274"/>
    </row>
    <row r="25" spans="1:239" ht="27.75" customHeight="1" hidden="1" outlineLevel="1">
      <c r="A25" s="219"/>
      <c r="B25" s="220"/>
      <c r="C25" s="220"/>
      <c r="D25" s="220"/>
      <c r="E25" s="221"/>
      <c r="F25" s="222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4"/>
      <c r="AC25" s="210"/>
      <c r="AD25" s="211"/>
      <c r="AE25" s="211"/>
      <c r="AF25" s="211"/>
      <c r="AG25" s="211"/>
      <c r="AH25" s="211"/>
      <c r="AI25" s="212"/>
      <c r="AJ25" s="210"/>
      <c r="AK25" s="211"/>
      <c r="AL25" s="211"/>
      <c r="AM25" s="211"/>
      <c r="AN25" s="212"/>
      <c r="AO25" s="210"/>
      <c r="AP25" s="211"/>
      <c r="AQ25" s="211"/>
      <c r="AR25" s="211"/>
      <c r="AS25" s="212"/>
      <c r="AT25" s="210"/>
      <c r="AU25" s="211"/>
      <c r="AV25" s="211"/>
      <c r="AW25" s="211"/>
      <c r="AX25" s="211"/>
      <c r="AY25" s="211"/>
      <c r="AZ25" s="212"/>
      <c r="BA25" s="210"/>
      <c r="BB25" s="211"/>
      <c r="BC25" s="211"/>
      <c r="BD25" s="211"/>
      <c r="BE25" s="211"/>
      <c r="BF25" s="212"/>
      <c r="BG25" s="210"/>
      <c r="BH25" s="211"/>
      <c r="BI25" s="211"/>
      <c r="BJ25" s="211"/>
      <c r="BK25" s="211"/>
      <c r="BL25" s="211"/>
      <c r="BM25" s="212"/>
      <c r="BN25" s="210"/>
      <c r="BO25" s="211"/>
      <c r="BP25" s="211"/>
      <c r="BQ25" s="211"/>
      <c r="BR25" s="212"/>
      <c r="BS25" s="210"/>
      <c r="BT25" s="211"/>
      <c r="BU25" s="211"/>
      <c r="BV25" s="211"/>
      <c r="BW25" s="212"/>
      <c r="BX25" s="210"/>
      <c r="BY25" s="211"/>
      <c r="BZ25" s="211"/>
      <c r="CA25" s="211"/>
      <c r="CB25" s="211"/>
      <c r="CC25" s="211"/>
      <c r="CD25" s="212"/>
      <c r="CE25" s="210"/>
      <c r="CF25" s="211"/>
      <c r="CG25" s="211"/>
      <c r="CH25" s="211"/>
      <c r="CI25" s="211"/>
      <c r="CJ25" s="212"/>
      <c r="CK25" s="210"/>
      <c r="CL25" s="211"/>
      <c r="CM25" s="211"/>
      <c r="CN25" s="211"/>
      <c r="CO25" s="211"/>
      <c r="CP25" s="211"/>
      <c r="CQ25" s="212"/>
      <c r="CR25" s="210"/>
      <c r="CS25" s="211"/>
      <c r="CT25" s="211"/>
      <c r="CU25" s="211"/>
      <c r="CV25" s="212"/>
      <c r="CW25" s="210"/>
      <c r="CX25" s="211"/>
      <c r="CY25" s="211"/>
      <c r="CZ25" s="211"/>
      <c r="DA25" s="212"/>
      <c r="DB25" s="210"/>
      <c r="DC25" s="211"/>
      <c r="DD25" s="211"/>
      <c r="DE25" s="211"/>
      <c r="DF25" s="211"/>
      <c r="DG25" s="211"/>
      <c r="DH25" s="212"/>
      <c r="DI25" s="210"/>
      <c r="DJ25" s="211"/>
      <c r="DK25" s="211"/>
      <c r="DL25" s="211"/>
      <c r="DM25" s="211"/>
      <c r="DN25" s="212"/>
      <c r="DO25" s="210"/>
      <c r="DP25" s="211"/>
      <c r="DQ25" s="211"/>
      <c r="DR25" s="211"/>
      <c r="DS25" s="211"/>
      <c r="DT25" s="211"/>
      <c r="DU25" s="212"/>
      <c r="DV25" s="210"/>
      <c r="DW25" s="211"/>
      <c r="DX25" s="211"/>
      <c r="DY25" s="211"/>
      <c r="DZ25" s="212"/>
      <c r="EA25" s="210"/>
      <c r="EB25" s="211"/>
      <c r="EC25" s="211"/>
      <c r="ED25" s="211"/>
      <c r="EE25" s="212"/>
      <c r="EF25" s="210"/>
      <c r="EG25" s="211"/>
      <c r="EH25" s="211"/>
      <c r="EI25" s="211"/>
      <c r="EJ25" s="211"/>
      <c r="EK25" s="211"/>
      <c r="EL25" s="212"/>
      <c r="EM25" s="210"/>
      <c r="EN25" s="211"/>
      <c r="EO25" s="211"/>
      <c r="EP25" s="211"/>
      <c r="EQ25" s="211"/>
      <c r="ER25" s="212"/>
      <c r="ES25" s="197"/>
      <c r="ET25" s="198"/>
      <c r="EU25" s="198"/>
      <c r="EV25" s="198"/>
      <c r="EW25" s="198"/>
      <c r="EX25" s="198"/>
      <c r="EY25" s="199"/>
      <c r="EZ25" s="197"/>
      <c r="FA25" s="198"/>
      <c r="FB25" s="198"/>
      <c r="FC25" s="198"/>
      <c r="FD25" s="198"/>
      <c r="FE25" s="198"/>
      <c r="FF25" s="199"/>
      <c r="FG25" s="197"/>
      <c r="FH25" s="198"/>
      <c r="FI25" s="198"/>
      <c r="FJ25" s="198"/>
      <c r="FK25" s="199"/>
      <c r="FL25" s="197"/>
      <c r="FM25" s="198"/>
      <c r="FN25" s="198"/>
      <c r="FO25" s="198"/>
      <c r="FP25" s="198"/>
      <c r="FQ25" s="198"/>
      <c r="FR25" s="199"/>
      <c r="FS25" s="197"/>
      <c r="FT25" s="198"/>
      <c r="FU25" s="198"/>
      <c r="FV25" s="198"/>
      <c r="FW25" s="198"/>
      <c r="FX25" s="198"/>
      <c r="FY25" s="199"/>
      <c r="FZ25" s="197"/>
      <c r="GA25" s="198"/>
      <c r="GB25" s="198"/>
      <c r="GC25" s="198"/>
      <c r="GD25" s="198"/>
      <c r="GE25" s="198"/>
      <c r="GF25" s="199"/>
      <c r="GG25" s="197"/>
      <c r="GH25" s="198"/>
      <c r="GI25" s="198"/>
      <c r="GJ25" s="198"/>
      <c r="GK25" s="198"/>
      <c r="GL25" s="198"/>
      <c r="GM25" s="198"/>
      <c r="GN25" s="199"/>
      <c r="GO25" s="197"/>
      <c r="GP25" s="198"/>
      <c r="GQ25" s="198"/>
      <c r="GR25" s="198"/>
      <c r="GS25" s="199"/>
      <c r="GT25" s="197"/>
      <c r="GU25" s="198"/>
      <c r="GV25" s="198"/>
      <c r="GW25" s="198"/>
      <c r="GX25" s="198"/>
      <c r="GY25" s="198"/>
      <c r="GZ25" s="199"/>
      <c r="HA25" s="197"/>
      <c r="HB25" s="198"/>
      <c r="HC25" s="198"/>
      <c r="HD25" s="198"/>
      <c r="HE25" s="198"/>
      <c r="HF25" s="198"/>
      <c r="HG25" s="199"/>
      <c r="HH25" s="197"/>
      <c r="HI25" s="198"/>
      <c r="HJ25" s="198"/>
      <c r="HK25" s="198"/>
      <c r="HL25" s="199"/>
      <c r="HM25" s="197"/>
      <c r="HN25" s="198"/>
      <c r="HO25" s="198"/>
      <c r="HP25" s="198"/>
      <c r="HQ25" s="199"/>
      <c r="HR25" s="197"/>
      <c r="HS25" s="198"/>
      <c r="HT25" s="198"/>
      <c r="HU25" s="198"/>
      <c r="HV25" s="198"/>
      <c r="HW25" s="199"/>
      <c r="HX25" s="197"/>
      <c r="HY25" s="198"/>
      <c r="HZ25" s="198"/>
      <c r="IA25" s="198"/>
      <c r="IB25" s="198"/>
      <c r="IC25" s="198"/>
      <c r="ID25" s="198"/>
      <c r="IE25" s="292"/>
    </row>
    <row r="26" spans="1:239" ht="10.5" customHeight="1" collapsed="1">
      <c r="A26" s="264" t="s">
        <v>26</v>
      </c>
      <c r="B26" s="265"/>
      <c r="C26" s="265"/>
      <c r="D26" s="265"/>
      <c r="E26" s="266"/>
      <c r="F26" s="267" t="s">
        <v>30</v>
      </c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9"/>
      <c r="AC26" s="261">
        <f>AC27+AC29+AC31</f>
        <v>0</v>
      </c>
      <c r="AD26" s="262"/>
      <c r="AE26" s="262"/>
      <c r="AF26" s="262"/>
      <c r="AG26" s="262"/>
      <c r="AH26" s="262"/>
      <c r="AI26" s="263"/>
      <c r="AJ26" s="261">
        <f>AJ27+AJ29+AJ31</f>
        <v>0</v>
      </c>
      <c r="AK26" s="262"/>
      <c r="AL26" s="262"/>
      <c r="AM26" s="262"/>
      <c r="AN26" s="263"/>
      <c r="AO26" s="261">
        <f>AO27+AO29+AO31</f>
        <v>0</v>
      </c>
      <c r="AP26" s="262"/>
      <c r="AQ26" s="262"/>
      <c r="AR26" s="262"/>
      <c r="AS26" s="263"/>
      <c r="AT26" s="261">
        <f>AT27+AT29+AT31</f>
        <v>0</v>
      </c>
      <c r="AU26" s="262"/>
      <c r="AV26" s="262"/>
      <c r="AW26" s="262"/>
      <c r="AX26" s="262"/>
      <c r="AY26" s="262"/>
      <c r="AZ26" s="263"/>
      <c r="BA26" s="261">
        <f>BA27+BA29+BA31</f>
        <v>0</v>
      </c>
      <c r="BB26" s="262"/>
      <c r="BC26" s="262"/>
      <c r="BD26" s="262"/>
      <c r="BE26" s="262"/>
      <c r="BF26" s="263"/>
      <c r="BG26" s="261">
        <f>BG27+BG29+BG31</f>
        <v>0</v>
      </c>
      <c r="BH26" s="262"/>
      <c r="BI26" s="262"/>
      <c r="BJ26" s="262"/>
      <c r="BK26" s="262"/>
      <c r="BL26" s="262"/>
      <c r="BM26" s="263"/>
      <c r="BN26" s="261">
        <f>BN27+BN29+BN31</f>
        <v>0</v>
      </c>
      <c r="BO26" s="262"/>
      <c r="BP26" s="262"/>
      <c r="BQ26" s="262"/>
      <c r="BR26" s="263"/>
      <c r="BS26" s="261">
        <f>BS27+BS29+BS31</f>
        <v>0</v>
      </c>
      <c r="BT26" s="262"/>
      <c r="BU26" s="262"/>
      <c r="BV26" s="262"/>
      <c r="BW26" s="263"/>
      <c r="BX26" s="261">
        <f>BX27+BX29+BX31</f>
        <v>0</v>
      </c>
      <c r="BY26" s="262"/>
      <c r="BZ26" s="262"/>
      <c r="CA26" s="262"/>
      <c r="CB26" s="262"/>
      <c r="CC26" s="262"/>
      <c r="CD26" s="263"/>
      <c r="CE26" s="261">
        <f>CE27+CE29+CE31</f>
        <v>0</v>
      </c>
      <c r="CF26" s="262"/>
      <c r="CG26" s="262"/>
      <c r="CH26" s="262"/>
      <c r="CI26" s="262"/>
      <c r="CJ26" s="263"/>
      <c r="CK26" s="261">
        <f>CK27+CK29+CK31</f>
        <v>0</v>
      </c>
      <c r="CL26" s="262"/>
      <c r="CM26" s="262"/>
      <c r="CN26" s="262"/>
      <c r="CO26" s="262"/>
      <c r="CP26" s="262"/>
      <c r="CQ26" s="263"/>
      <c r="CR26" s="261">
        <f>CR27+CR29+CR31</f>
        <v>0</v>
      </c>
      <c r="CS26" s="262"/>
      <c r="CT26" s="262"/>
      <c r="CU26" s="262"/>
      <c r="CV26" s="263"/>
      <c r="CW26" s="261">
        <f>CW27+CW29+CW31</f>
        <v>0</v>
      </c>
      <c r="CX26" s="262"/>
      <c r="CY26" s="262"/>
      <c r="CZ26" s="262"/>
      <c r="DA26" s="263"/>
      <c r="DB26" s="261">
        <f>DB27+DB29+DB31</f>
        <v>0</v>
      </c>
      <c r="DC26" s="262"/>
      <c r="DD26" s="262"/>
      <c r="DE26" s="262"/>
      <c r="DF26" s="262"/>
      <c r="DG26" s="262"/>
      <c r="DH26" s="263"/>
      <c r="DI26" s="261">
        <f>DI27+DI29+DI31</f>
        <v>0</v>
      </c>
      <c r="DJ26" s="262"/>
      <c r="DK26" s="262"/>
      <c r="DL26" s="262"/>
      <c r="DM26" s="262"/>
      <c r="DN26" s="263"/>
      <c r="DO26" s="261">
        <f>DO27+DO29+DO31</f>
        <v>0</v>
      </c>
      <c r="DP26" s="262"/>
      <c r="DQ26" s="262"/>
      <c r="DR26" s="262"/>
      <c r="DS26" s="262"/>
      <c r="DT26" s="262"/>
      <c r="DU26" s="263"/>
      <c r="DV26" s="261">
        <f>DV27+DV29+DV31</f>
        <v>0</v>
      </c>
      <c r="DW26" s="262"/>
      <c r="DX26" s="262"/>
      <c r="DY26" s="262"/>
      <c r="DZ26" s="263"/>
      <c r="EA26" s="261">
        <f>EA27+EA29+EA31</f>
        <v>0</v>
      </c>
      <c r="EB26" s="262"/>
      <c r="EC26" s="262"/>
      <c r="ED26" s="262"/>
      <c r="EE26" s="263"/>
      <c r="EF26" s="261">
        <f>EF27+EF29+EF31</f>
        <v>0</v>
      </c>
      <c r="EG26" s="262"/>
      <c r="EH26" s="262"/>
      <c r="EI26" s="262"/>
      <c r="EJ26" s="262"/>
      <c r="EK26" s="262"/>
      <c r="EL26" s="263"/>
      <c r="EM26" s="261">
        <f>EM27+EM29+EM31</f>
        <v>0</v>
      </c>
      <c r="EN26" s="262"/>
      <c r="EO26" s="262"/>
      <c r="EP26" s="262"/>
      <c r="EQ26" s="262"/>
      <c r="ER26" s="263"/>
      <c r="ES26" s="271"/>
      <c r="ET26" s="272"/>
      <c r="EU26" s="272"/>
      <c r="EV26" s="272"/>
      <c r="EW26" s="272"/>
      <c r="EX26" s="272"/>
      <c r="EY26" s="273"/>
      <c r="EZ26" s="271"/>
      <c r="FA26" s="272"/>
      <c r="FB26" s="272"/>
      <c r="FC26" s="272"/>
      <c r="FD26" s="272"/>
      <c r="FE26" s="272"/>
      <c r="FF26" s="273"/>
      <c r="FG26" s="271"/>
      <c r="FH26" s="272"/>
      <c r="FI26" s="272"/>
      <c r="FJ26" s="272"/>
      <c r="FK26" s="273"/>
      <c r="FL26" s="271"/>
      <c r="FM26" s="272"/>
      <c r="FN26" s="272"/>
      <c r="FO26" s="272"/>
      <c r="FP26" s="272"/>
      <c r="FQ26" s="272"/>
      <c r="FR26" s="273"/>
      <c r="FS26" s="271"/>
      <c r="FT26" s="272"/>
      <c r="FU26" s="272"/>
      <c r="FV26" s="272"/>
      <c r="FW26" s="272"/>
      <c r="FX26" s="272"/>
      <c r="FY26" s="273"/>
      <c r="FZ26" s="271"/>
      <c r="GA26" s="272"/>
      <c r="GB26" s="272"/>
      <c r="GC26" s="272"/>
      <c r="GD26" s="272"/>
      <c r="GE26" s="272"/>
      <c r="GF26" s="273"/>
      <c r="GG26" s="271"/>
      <c r="GH26" s="272"/>
      <c r="GI26" s="272"/>
      <c r="GJ26" s="272"/>
      <c r="GK26" s="272"/>
      <c r="GL26" s="272"/>
      <c r="GM26" s="272"/>
      <c r="GN26" s="273"/>
      <c r="GO26" s="271"/>
      <c r="GP26" s="272"/>
      <c r="GQ26" s="272"/>
      <c r="GR26" s="272"/>
      <c r="GS26" s="273"/>
      <c r="GT26" s="271"/>
      <c r="GU26" s="272"/>
      <c r="GV26" s="272"/>
      <c r="GW26" s="272"/>
      <c r="GX26" s="272"/>
      <c r="GY26" s="272"/>
      <c r="GZ26" s="273"/>
      <c r="HA26" s="271"/>
      <c r="HB26" s="272"/>
      <c r="HC26" s="272"/>
      <c r="HD26" s="272"/>
      <c r="HE26" s="272"/>
      <c r="HF26" s="272"/>
      <c r="HG26" s="273"/>
      <c r="HH26" s="271"/>
      <c r="HI26" s="272"/>
      <c r="HJ26" s="272"/>
      <c r="HK26" s="272"/>
      <c r="HL26" s="273"/>
      <c r="HM26" s="271"/>
      <c r="HN26" s="272"/>
      <c r="HO26" s="272"/>
      <c r="HP26" s="272"/>
      <c r="HQ26" s="273"/>
      <c r="HR26" s="271"/>
      <c r="HS26" s="272"/>
      <c r="HT26" s="272"/>
      <c r="HU26" s="272"/>
      <c r="HV26" s="272"/>
      <c r="HW26" s="273"/>
      <c r="HX26" s="271"/>
      <c r="HY26" s="272"/>
      <c r="HZ26" s="272"/>
      <c r="IA26" s="272"/>
      <c r="IB26" s="272"/>
      <c r="IC26" s="272"/>
      <c r="ID26" s="272"/>
      <c r="IE26" s="274"/>
    </row>
    <row r="27" spans="1:239" ht="21" customHeight="1">
      <c r="A27" s="264" t="s">
        <v>48</v>
      </c>
      <c r="B27" s="265"/>
      <c r="C27" s="265"/>
      <c r="D27" s="265"/>
      <c r="E27" s="266"/>
      <c r="F27" s="267" t="s">
        <v>24</v>
      </c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9"/>
      <c r="AC27" s="261">
        <f>SUM(AC28:AI28)</f>
        <v>0</v>
      </c>
      <c r="AD27" s="262"/>
      <c r="AE27" s="262"/>
      <c r="AF27" s="262"/>
      <c r="AG27" s="262"/>
      <c r="AH27" s="262"/>
      <c r="AI27" s="263"/>
      <c r="AJ27" s="261">
        <f>SUM(AJ28:AN28)</f>
        <v>0</v>
      </c>
      <c r="AK27" s="262"/>
      <c r="AL27" s="262"/>
      <c r="AM27" s="262"/>
      <c r="AN27" s="263"/>
      <c r="AO27" s="261">
        <f>SUM(AO28:AS28)</f>
        <v>0</v>
      </c>
      <c r="AP27" s="262"/>
      <c r="AQ27" s="262"/>
      <c r="AR27" s="262"/>
      <c r="AS27" s="263"/>
      <c r="AT27" s="261">
        <f>SUM(AT28:AZ28)</f>
        <v>0</v>
      </c>
      <c r="AU27" s="262"/>
      <c r="AV27" s="262"/>
      <c r="AW27" s="262"/>
      <c r="AX27" s="262"/>
      <c r="AY27" s="262"/>
      <c r="AZ27" s="263"/>
      <c r="BA27" s="261">
        <f>SUM(BA28:BF28)</f>
        <v>0</v>
      </c>
      <c r="BB27" s="262"/>
      <c r="BC27" s="262"/>
      <c r="BD27" s="262"/>
      <c r="BE27" s="262"/>
      <c r="BF27" s="263"/>
      <c r="BG27" s="261">
        <f>SUM(BG28:BM28)</f>
        <v>0</v>
      </c>
      <c r="BH27" s="262"/>
      <c r="BI27" s="262"/>
      <c r="BJ27" s="262"/>
      <c r="BK27" s="262"/>
      <c r="BL27" s="262"/>
      <c r="BM27" s="263"/>
      <c r="BN27" s="261">
        <f>SUM(BN28:BR28)</f>
        <v>0</v>
      </c>
      <c r="BO27" s="262"/>
      <c r="BP27" s="262"/>
      <c r="BQ27" s="262"/>
      <c r="BR27" s="263"/>
      <c r="BS27" s="261">
        <f>SUM(BS28:BW28)</f>
        <v>0</v>
      </c>
      <c r="BT27" s="262"/>
      <c r="BU27" s="262"/>
      <c r="BV27" s="262"/>
      <c r="BW27" s="263"/>
      <c r="BX27" s="261">
        <f>SUM(BX28:CD28)</f>
        <v>0</v>
      </c>
      <c r="BY27" s="262"/>
      <c r="BZ27" s="262"/>
      <c r="CA27" s="262"/>
      <c r="CB27" s="262"/>
      <c r="CC27" s="262"/>
      <c r="CD27" s="263"/>
      <c r="CE27" s="261">
        <f>SUM(CE28:CJ28)</f>
        <v>0</v>
      </c>
      <c r="CF27" s="262"/>
      <c r="CG27" s="262"/>
      <c r="CH27" s="262"/>
      <c r="CI27" s="262"/>
      <c r="CJ27" s="263"/>
      <c r="CK27" s="261">
        <f>SUM(CK28:CQ28)</f>
        <v>0</v>
      </c>
      <c r="CL27" s="262"/>
      <c r="CM27" s="262"/>
      <c r="CN27" s="262"/>
      <c r="CO27" s="262"/>
      <c r="CP27" s="262"/>
      <c r="CQ27" s="263"/>
      <c r="CR27" s="261">
        <f>SUM(CR28:CV28)</f>
        <v>0</v>
      </c>
      <c r="CS27" s="262"/>
      <c r="CT27" s="262"/>
      <c r="CU27" s="262"/>
      <c r="CV27" s="263"/>
      <c r="CW27" s="261">
        <f>SUM(CW28:DA28)</f>
        <v>0</v>
      </c>
      <c r="CX27" s="262"/>
      <c r="CY27" s="262"/>
      <c r="CZ27" s="262"/>
      <c r="DA27" s="263"/>
      <c r="DB27" s="261">
        <f>SUM(DB28:DH28)</f>
        <v>0</v>
      </c>
      <c r="DC27" s="262"/>
      <c r="DD27" s="262"/>
      <c r="DE27" s="262"/>
      <c r="DF27" s="262"/>
      <c r="DG27" s="262"/>
      <c r="DH27" s="263"/>
      <c r="DI27" s="261">
        <f>SUM(DI28:DN28)</f>
        <v>0</v>
      </c>
      <c r="DJ27" s="262"/>
      <c r="DK27" s="262"/>
      <c r="DL27" s="262"/>
      <c r="DM27" s="262"/>
      <c r="DN27" s="263"/>
      <c r="DO27" s="261">
        <f>SUM(DO28:DU28)</f>
        <v>0</v>
      </c>
      <c r="DP27" s="262"/>
      <c r="DQ27" s="262"/>
      <c r="DR27" s="262"/>
      <c r="DS27" s="262"/>
      <c r="DT27" s="262"/>
      <c r="DU27" s="263"/>
      <c r="DV27" s="261">
        <f>SUM(DV28:DZ28)</f>
        <v>0</v>
      </c>
      <c r="DW27" s="262"/>
      <c r="DX27" s="262"/>
      <c r="DY27" s="262"/>
      <c r="DZ27" s="263"/>
      <c r="EA27" s="261">
        <f>SUM(EA28:EE28)</f>
        <v>0</v>
      </c>
      <c r="EB27" s="262"/>
      <c r="EC27" s="262"/>
      <c r="ED27" s="262"/>
      <c r="EE27" s="263"/>
      <c r="EF27" s="261">
        <f>SUM(EF28:EL28)</f>
        <v>0</v>
      </c>
      <c r="EG27" s="262"/>
      <c r="EH27" s="262"/>
      <c r="EI27" s="262"/>
      <c r="EJ27" s="262"/>
      <c r="EK27" s="262"/>
      <c r="EL27" s="263"/>
      <c r="EM27" s="261">
        <f>SUM(EM28:ER28)</f>
        <v>0</v>
      </c>
      <c r="EN27" s="262"/>
      <c r="EO27" s="262"/>
      <c r="EP27" s="262"/>
      <c r="EQ27" s="262"/>
      <c r="ER27" s="263"/>
      <c r="ES27" s="271"/>
      <c r="ET27" s="272"/>
      <c r="EU27" s="272"/>
      <c r="EV27" s="272"/>
      <c r="EW27" s="272"/>
      <c r="EX27" s="272"/>
      <c r="EY27" s="273"/>
      <c r="EZ27" s="271"/>
      <c r="FA27" s="272"/>
      <c r="FB27" s="272"/>
      <c r="FC27" s="272"/>
      <c r="FD27" s="272"/>
      <c r="FE27" s="272"/>
      <c r="FF27" s="273"/>
      <c r="FG27" s="271"/>
      <c r="FH27" s="272"/>
      <c r="FI27" s="272"/>
      <c r="FJ27" s="272"/>
      <c r="FK27" s="273"/>
      <c r="FL27" s="271"/>
      <c r="FM27" s="272"/>
      <c r="FN27" s="272"/>
      <c r="FO27" s="272"/>
      <c r="FP27" s="272"/>
      <c r="FQ27" s="272"/>
      <c r="FR27" s="273"/>
      <c r="FS27" s="271"/>
      <c r="FT27" s="272"/>
      <c r="FU27" s="272"/>
      <c r="FV27" s="272"/>
      <c r="FW27" s="272"/>
      <c r="FX27" s="272"/>
      <c r="FY27" s="273"/>
      <c r="FZ27" s="271"/>
      <c r="GA27" s="272"/>
      <c r="GB27" s="272"/>
      <c r="GC27" s="272"/>
      <c r="GD27" s="272"/>
      <c r="GE27" s="272"/>
      <c r="GF27" s="273"/>
      <c r="GG27" s="271"/>
      <c r="GH27" s="272"/>
      <c r="GI27" s="272"/>
      <c r="GJ27" s="272"/>
      <c r="GK27" s="272"/>
      <c r="GL27" s="272"/>
      <c r="GM27" s="272"/>
      <c r="GN27" s="273"/>
      <c r="GO27" s="271"/>
      <c r="GP27" s="272"/>
      <c r="GQ27" s="272"/>
      <c r="GR27" s="272"/>
      <c r="GS27" s="273"/>
      <c r="GT27" s="271"/>
      <c r="GU27" s="272"/>
      <c r="GV27" s="272"/>
      <c r="GW27" s="272"/>
      <c r="GX27" s="272"/>
      <c r="GY27" s="272"/>
      <c r="GZ27" s="273"/>
      <c r="HA27" s="271"/>
      <c r="HB27" s="272"/>
      <c r="HC27" s="272"/>
      <c r="HD27" s="272"/>
      <c r="HE27" s="272"/>
      <c r="HF27" s="272"/>
      <c r="HG27" s="273"/>
      <c r="HH27" s="271"/>
      <c r="HI27" s="272"/>
      <c r="HJ27" s="272"/>
      <c r="HK27" s="272"/>
      <c r="HL27" s="273"/>
      <c r="HM27" s="271"/>
      <c r="HN27" s="272"/>
      <c r="HO27" s="272"/>
      <c r="HP27" s="272"/>
      <c r="HQ27" s="273"/>
      <c r="HR27" s="271"/>
      <c r="HS27" s="272"/>
      <c r="HT27" s="272"/>
      <c r="HU27" s="272"/>
      <c r="HV27" s="272"/>
      <c r="HW27" s="273"/>
      <c r="HX27" s="271"/>
      <c r="HY27" s="272"/>
      <c r="HZ27" s="272"/>
      <c r="IA27" s="272"/>
      <c r="IB27" s="272"/>
      <c r="IC27" s="272"/>
      <c r="ID27" s="272"/>
      <c r="IE27" s="274"/>
    </row>
    <row r="28" spans="1:239" ht="40.5" customHeight="1" hidden="1" outlineLevel="1">
      <c r="A28" s="219"/>
      <c r="B28" s="220"/>
      <c r="C28" s="220"/>
      <c r="D28" s="220"/>
      <c r="E28" s="221"/>
      <c r="F28" s="222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4"/>
      <c r="AC28" s="210"/>
      <c r="AD28" s="211"/>
      <c r="AE28" s="211"/>
      <c r="AF28" s="211"/>
      <c r="AG28" s="211"/>
      <c r="AH28" s="211"/>
      <c r="AI28" s="212"/>
      <c r="AJ28" s="210"/>
      <c r="AK28" s="211"/>
      <c r="AL28" s="211"/>
      <c r="AM28" s="211"/>
      <c r="AN28" s="212"/>
      <c r="AO28" s="210"/>
      <c r="AP28" s="211"/>
      <c r="AQ28" s="211"/>
      <c r="AR28" s="211"/>
      <c r="AS28" s="212"/>
      <c r="AT28" s="210"/>
      <c r="AU28" s="211"/>
      <c r="AV28" s="211"/>
      <c r="AW28" s="211"/>
      <c r="AX28" s="211"/>
      <c r="AY28" s="211"/>
      <c r="AZ28" s="212"/>
      <c r="BA28" s="210"/>
      <c r="BB28" s="211"/>
      <c r="BC28" s="211"/>
      <c r="BD28" s="211"/>
      <c r="BE28" s="211"/>
      <c r="BF28" s="212"/>
      <c r="BG28" s="210"/>
      <c r="BH28" s="211"/>
      <c r="BI28" s="211"/>
      <c r="BJ28" s="211"/>
      <c r="BK28" s="211"/>
      <c r="BL28" s="211"/>
      <c r="BM28" s="212"/>
      <c r="BN28" s="210"/>
      <c r="BO28" s="211"/>
      <c r="BP28" s="211"/>
      <c r="BQ28" s="211"/>
      <c r="BR28" s="212"/>
      <c r="BS28" s="210"/>
      <c r="BT28" s="211"/>
      <c r="BU28" s="211"/>
      <c r="BV28" s="211"/>
      <c r="BW28" s="212"/>
      <c r="BX28" s="210"/>
      <c r="BY28" s="211"/>
      <c r="BZ28" s="211"/>
      <c r="CA28" s="211"/>
      <c r="CB28" s="211"/>
      <c r="CC28" s="211"/>
      <c r="CD28" s="212"/>
      <c r="CE28" s="210"/>
      <c r="CF28" s="211"/>
      <c r="CG28" s="211"/>
      <c r="CH28" s="211"/>
      <c r="CI28" s="211"/>
      <c r="CJ28" s="212"/>
      <c r="CK28" s="210"/>
      <c r="CL28" s="211"/>
      <c r="CM28" s="211"/>
      <c r="CN28" s="211"/>
      <c r="CO28" s="211"/>
      <c r="CP28" s="211"/>
      <c r="CQ28" s="212"/>
      <c r="CR28" s="210"/>
      <c r="CS28" s="211"/>
      <c r="CT28" s="211"/>
      <c r="CU28" s="211"/>
      <c r="CV28" s="212"/>
      <c r="CW28" s="210"/>
      <c r="CX28" s="211"/>
      <c r="CY28" s="211"/>
      <c r="CZ28" s="211"/>
      <c r="DA28" s="212"/>
      <c r="DB28" s="210"/>
      <c r="DC28" s="211"/>
      <c r="DD28" s="211"/>
      <c r="DE28" s="211"/>
      <c r="DF28" s="211"/>
      <c r="DG28" s="211"/>
      <c r="DH28" s="212"/>
      <c r="DI28" s="210"/>
      <c r="DJ28" s="211"/>
      <c r="DK28" s="211"/>
      <c r="DL28" s="211"/>
      <c r="DM28" s="211"/>
      <c r="DN28" s="212"/>
      <c r="DO28" s="210"/>
      <c r="DP28" s="211"/>
      <c r="DQ28" s="211"/>
      <c r="DR28" s="211"/>
      <c r="DS28" s="211"/>
      <c r="DT28" s="211"/>
      <c r="DU28" s="212"/>
      <c r="DV28" s="210"/>
      <c r="DW28" s="211"/>
      <c r="DX28" s="211"/>
      <c r="DY28" s="211"/>
      <c r="DZ28" s="212"/>
      <c r="EA28" s="210"/>
      <c r="EB28" s="211"/>
      <c r="EC28" s="211"/>
      <c r="ED28" s="211"/>
      <c r="EE28" s="212"/>
      <c r="EF28" s="210"/>
      <c r="EG28" s="211"/>
      <c r="EH28" s="211"/>
      <c r="EI28" s="211"/>
      <c r="EJ28" s="211"/>
      <c r="EK28" s="211"/>
      <c r="EL28" s="212"/>
      <c r="EM28" s="210"/>
      <c r="EN28" s="211"/>
      <c r="EO28" s="211"/>
      <c r="EP28" s="211"/>
      <c r="EQ28" s="211"/>
      <c r="ER28" s="212"/>
      <c r="ES28" s="197"/>
      <c r="ET28" s="198"/>
      <c r="EU28" s="198"/>
      <c r="EV28" s="198"/>
      <c r="EW28" s="198"/>
      <c r="EX28" s="198"/>
      <c r="EY28" s="199"/>
      <c r="EZ28" s="197"/>
      <c r="FA28" s="198"/>
      <c r="FB28" s="198"/>
      <c r="FC28" s="198"/>
      <c r="FD28" s="198"/>
      <c r="FE28" s="198"/>
      <c r="FF28" s="199"/>
      <c r="FG28" s="197"/>
      <c r="FH28" s="198"/>
      <c r="FI28" s="198"/>
      <c r="FJ28" s="198"/>
      <c r="FK28" s="199"/>
      <c r="FL28" s="197"/>
      <c r="FM28" s="198"/>
      <c r="FN28" s="198"/>
      <c r="FO28" s="198"/>
      <c r="FP28" s="198"/>
      <c r="FQ28" s="198"/>
      <c r="FR28" s="199"/>
      <c r="FS28" s="197"/>
      <c r="FT28" s="198"/>
      <c r="FU28" s="198"/>
      <c r="FV28" s="198"/>
      <c r="FW28" s="198"/>
      <c r="FX28" s="198"/>
      <c r="FY28" s="199"/>
      <c r="FZ28" s="197"/>
      <c r="GA28" s="198"/>
      <c r="GB28" s="198"/>
      <c r="GC28" s="198"/>
      <c r="GD28" s="198"/>
      <c r="GE28" s="198"/>
      <c r="GF28" s="199"/>
      <c r="GG28" s="200"/>
      <c r="GH28" s="201"/>
      <c r="GI28" s="201"/>
      <c r="GJ28" s="201"/>
      <c r="GK28" s="201"/>
      <c r="GL28" s="201"/>
      <c r="GM28" s="201"/>
      <c r="GN28" s="275"/>
      <c r="GO28" s="197"/>
      <c r="GP28" s="198"/>
      <c r="GQ28" s="198"/>
      <c r="GR28" s="198"/>
      <c r="GS28" s="199"/>
      <c r="GT28" s="197"/>
      <c r="GU28" s="198"/>
      <c r="GV28" s="198"/>
      <c r="GW28" s="198"/>
      <c r="GX28" s="198"/>
      <c r="GY28" s="198"/>
      <c r="GZ28" s="199"/>
      <c r="HA28" s="197"/>
      <c r="HB28" s="198"/>
      <c r="HC28" s="198"/>
      <c r="HD28" s="198"/>
      <c r="HE28" s="198"/>
      <c r="HF28" s="198"/>
      <c r="HG28" s="199"/>
      <c r="HH28" s="197"/>
      <c r="HI28" s="198"/>
      <c r="HJ28" s="198"/>
      <c r="HK28" s="198"/>
      <c r="HL28" s="199"/>
      <c r="HM28" s="197"/>
      <c r="HN28" s="198"/>
      <c r="HO28" s="198"/>
      <c r="HP28" s="198"/>
      <c r="HQ28" s="199"/>
      <c r="HR28" s="197"/>
      <c r="HS28" s="198"/>
      <c r="HT28" s="198"/>
      <c r="HU28" s="198"/>
      <c r="HV28" s="198"/>
      <c r="HW28" s="199"/>
      <c r="HX28" s="197"/>
      <c r="HY28" s="198"/>
      <c r="HZ28" s="198"/>
      <c r="IA28" s="198"/>
      <c r="IB28" s="198"/>
      <c r="IC28" s="198"/>
      <c r="ID28" s="198"/>
      <c r="IE28" s="292"/>
    </row>
    <row r="29" spans="1:239" ht="10.5" customHeight="1" collapsed="1">
      <c r="A29" s="264" t="s">
        <v>49</v>
      </c>
      <c r="B29" s="265"/>
      <c r="C29" s="265"/>
      <c r="D29" s="265"/>
      <c r="E29" s="266"/>
      <c r="F29" s="293" t="s">
        <v>31</v>
      </c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5"/>
      <c r="AC29" s="261">
        <f>SUM(AC30:AI30)</f>
        <v>0</v>
      </c>
      <c r="AD29" s="262"/>
      <c r="AE29" s="262"/>
      <c r="AF29" s="262"/>
      <c r="AG29" s="262"/>
      <c r="AH29" s="262"/>
      <c r="AI29" s="263"/>
      <c r="AJ29" s="261">
        <f>SUM(AJ30:AN30)</f>
        <v>0</v>
      </c>
      <c r="AK29" s="262"/>
      <c r="AL29" s="262"/>
      <c r="AM29" s="262"/>
      <c r="AN29" s="263"/>
      <c r="AO29" s="261">
        <f>SUM(AO30:AS30)</f>
        <v>0</v>
      </c>
      <c r="AP29" s="262"/>
      <c r="AQ29" s="262"/>
      <c r="AR29" s="262"/>
      <c r="AS29" s="263"/>
      <c r="AT29" s="261">
        <f>SUM(AT30:AZ30)</f>
        <v>0</v>
      </c>
      <c r="AU29" s="262"/>
      <c r="AV29" s="262"/>
      <c r="AW29" s="262"/>
      <c r="AX29" s="262"/>
      <c r="AY29" s="262"/>
      <c r="AZ29" s="263"/>
      <c r="BA29" s="261">
        <f>SUM(BA30:BF30)</f>
        <v>0</v>
      </c>
      <c r="BB29" s="262"/>
      <c r="BC29" s="262"/>
      <c r="BD29" s="262"/>
      <c r="BE29" s="262"/>
      <c r="BF29" s="263"/>
      <c r="BG29" s="261">
        <f>SUM(BG30:BM30)</f>
        <v>0</v>
      </c>
      <c r="BH29" s="262"/>
      <c r="BI29" s="262"/>
      <c r="BJ29" s="262"/>
      <c r="BK29" s="262"/>
      <c r="BL29" s="262"/>
      <c r="BM29" s="263"/>
      <c r="BN29" s="261">
        <f>SUM(BN30:BR30)</f>
        <v>0</v>
      </c>
      <c r="BO29" s="262"/>
      <c r="BP29" s="262"/>
      <c r="BQ29" s="262"/>
      <c r="BR29" s="263"/>
      <c r="BS29" s="261">
        <f>SUM(BS30:BW30)</f>
        <v>0</v>
      </c>
      <c r="BT29" s="262"/>
      <c r="BU29" s="262"/>
      <c r="BV29" s="262"/>
      <c r="BW29" s="263"/>
      <c r="BX29" s="261">
        <f>SUM(BX30:CD30)</f>
        <v>0</v>
      </c>
      <c r="BY29" s="262"/>
      <c r="BZ29" s="262"/>
      <c r="CA29" s="262"/>
      <c r="CB29" s="262"/>
      <c r="CC29" s="262"/>
      <c r="CD29" s="263"/>
      <c r="CE29" s="261">
        <f>SUM(CE30:CJ30)</f>
        <v>0</v>
      </c>
      <c r="CF29" s="262"/>
      <c r="CG29" s="262"/>
      <c r="CH29" s="262"/>
      <c r="CI29" s="262"/>
      <c r="CJ29" s="263"/>
      <c r="CK29" s="261">
        <f>SUM(CK30:CQ30)</f>
        <v>0</v>
      </c>
      <c r="CL29" s="262"/>
      <c r="CM29" s="262"/>
      <c r="CN29" s="262"/>
      <c r="CO29" s="262"/>
      <c r="CP29" s="262"/>
      <c r="CQ29" s="263"/>
      <c r="CR29" s="261">
        <f>SUM(CR30:CV30)</f>
        <v>0</v>
      </c>
      <c r="CS29" s="262"/>
      <c r="CT29" s="262"/>
      <c r="CU29" s="262"/>
      <c r="CV29" s="263"/>
      <c r="CW29" s="261">
        <f>SUM(CW30:DA30)</f>
        <v>0</v>
      </c>
      <c r="CX29" s="262"/>
      <c r="CY29" s="262"/>
      <c r="CZ29" s="262"/>
      <c r="DA29" s="263"/>
      <c r="DB29" s="261">
        <f>SUM(DB30:DH30)</f>
        <v>0</v>
      </c>
      <c r="DC29" s="262"/>
      <c r="DD29" s="262"/>
      <c r="DE29" s="262"/>
      <c r="DF29" s="262"/>
      <c r="DG29" s="262"/>
      <c r="DH29" s="263"/>
      <c r="DI29" s="261">
        <f>SUM(DI30:DN30)</f>
        <v>0</v>
      </c>
      <c r="DJ29" s="262"/>
      <c r="DK29" s="262"/>
      <c r="DL29" s="262"/>
      <c r="DM29" s="262"/>
      <c r="DN29" s="263"/>
      <c r="DO29" s="261">
        <f>SUM(DO30:DU30)</f>
        <v>0</v>
      </c>
      <c r="DP29" s="262"/>
      <c r="DQ29" s="262"/>
      <c r="DR29" s="262"/>
      <c r="DS29" s="262"/>
      <c r="DT29" s="262"/>
      <c r="DU29" s="263"/>
      <c r="DV29" s="261">
        <f>SUM(DV30:DZ30)</f>
        <v>0</v>
      </c>
      <c r="DW29" s="262"/>
      <c r="DX29" s="262"/>
      <c r="DY29" s="262"/>
      <c r="DZ29" s="263"/>
      <c r="EA29" s="261">
        <f>SUM(EA30:EE30)</f>
        <v>0</v>
      </c>
      <c r="EB29" s="262"/>
      <c r="EC29" s="262"/>
      <c r="ED29" s="262"/>
      <c r="EE29" s="263"/>
      <c r="EF29" s="261">
        <f>SUM(EF30:EL30)</f>
        <v>0</v>
      </c>
      <c r="EG29" s="262"/>
      <c r="EH29" s="262"/>
      <c r="EI29" s="262"/>
      <c r="EJ29" s="262"/>
      <c r="EK29" s="262"/>
      <c r="EL29" s="263"/>
      <c r="EM29" s="261">
        <f>SUM(EM30:ER30)</f>
        <v>0</v>
      </c>
      <c r="EN29" s="262"/>
      <c r="EO29" s="262"/>
      <c r="EP29" s="262"/>
      <c r="EQ29" s="262"/>
      <c r="ER29" s="263"/>
      <c r="ES29" s="271"/>
      <c r="ET29" s="272"/>
      <c r="EU29" s="272"/>
      <c r="EV29" s="272"/>
      <c r="EW29" s="272"/>
      <c r="EX29" s="272"/>
      <c r="EY29" s="273"/>
      <c r="EZ29" s="271"/>
      <c r="FA29" s="272"/>
      <c r="FB29" s="272"/>
      <c r="FC29" s="272"/>
      <c r="FD29" s="272"/>
      <c r="FE29" s="272"/>
      <c r="FF29" s="273"/>
      <c r="FG29" s="271"/>
      <c r="FH29" s="272"/>
      <c r="FI29" s="272"/>
      <c r="FJ29" s="272"/>
      <c r="FK29" s="273"/>
      <c r="FL29" s="271"/>
      <c r="FM29" s="272"/>
      <c r="FN29" s="272"/>
      <c r="FO29" s="272"/>
      <c r="FP29" s="272"/>
      <c r="FQ29" s="272"/>
      <c r="FR29" s="273"/>
      <c r="FS29" s="271"/>
      <c r="FT29" s="272"/>
      <c r="FU29" s="272"/>
      <c r="FV29" s="272"/>
      <c r="FW29" s="272"/>
      <c r="FX29" s="272"/>
      <c r="FY29" s="273"/>
      <c r="FZ29" s="271"/>
      <c r="GA29" s="272"/>
      <c r="GB29" s="272"/>
      <c r="GC29" s="272"/>
      <c r="GD29" s="272"/>
      <c r="GE29" s="272"/>
      <c r="GF29" s="273"/>
      <c r="GG29" s="271"/>
      <c r="GH29" s="272"/>
      <c r="GI29" s="272"/>
      <c r="GJ29" s="272"/>
      <c r="GK29" s="272"/>
      <c r="GL29" s="272"/>
      <c r="GM29" s="272"/>
      <c r="GN29" s="273"/>
      <c r="GO29" s="271"/>
      <c r="GP29" s="272"/>
      <c r="GQ29" s="272"/>
      <c r="GR29" s="272"/>
      <c r="GS29" s="273"/>
      <c r="GT29" s="271"/>
      <c r="GU29" s="272"/>
      <c r="GV29" s="272"/>
      <c r="GW29" s="272"/>
      <c r="GX29" s="272"/>
      <c r="GY29" s="272"/>
      <c r="GZ29" s="273"/>
      <c r="HA29" s="271"/>
      <c r="HB29" s="272"/>
      <c r="HC29" s="272"/>
      <c r="HD29" s="272"/>
      <c r="HE29" s="272"/>
      <c r="HF29" s="272"/>
      <c r="HG29" s="273"/>
      <c r="HH29" s="271"/>
      <c r="HI29" s="272"/>
      <c r="HJ29" s="272"/>
      <c r="HK29" s="272"/>
      <c r="HL29" s="273"/>
      <c r="HM29" s="271"/>
      <c r="HN29" s="272"/>
      <c r="HO29" s="272"/>
      <c r="HP29" s="272"/>
      <c r="HQ29" s="273"/>
      <c r="HR29" s="271"/>
      <c r="HS29" s="272"/>
      <c r="HT29" s="272"/>
      <c r="HU29" s="272"/>
      <c r="HV29" s="272"/>
      <c r="HW29" s="273"/>
      <c r="HX29" s="271"/>
      <c r="HY29" s="272"/>
      <c r="HZ29" s="272"/>
      <c r="IA29" s="272"/>
      <c r="IB29" s="272"/>
      <c r="IC29" s="272"/>
      <c r="ID29" s="272"/>
      <c r="IE29" s="274"/>
    </row>
    <row r="30" spans="1:239" ht="21" customHeight="1" hidden="1" outlineLevel="1">
      <c r="A30" s="219"/>
      <c r="B30" s="220"/>
      <c r="C30" s="220"/>
      <c r="D30" s="220"/>
      <c r="E30" s="221"/>
      <c r="F30" s="222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4"/>
      <c r="AC30" s="210"/>
      <c r="AD30" s="211"/>
      <c r="AE30" s="211"/>
      <c r="AF30" s="211"/>
      <c r="AG30" s="211"/>
      <c r="AH30" s="211"/>
      <c r="AI30" s="212"/>
      <c r="AJ30" s="210"/>
      <c r="AK30" s="211"/>
      <c r="AL30" s="211"/>
      <c r="AM30" s="211"/>
      <c r="AN30" s="212"/>
      <c r="AO30" s="210"/>
      <c r="AP30" s="211"/>
      <c r="AQ30" s="211"/>
      <c r="AR30" s="211"/>
      <c r="AS30" s="212"/>
      <c r="AT30" s="210"/>
      <c r="AU30" s="211"/>
      <c r="AV30" s="211"/>
      <c r="AW30" s="211"/>
      <c r="AX30" s="211"/>
      <c r="AY30" s="211"/>
      <c r="AZ30" s="212"/>
      <c r="BA30" s="210"/>
      <c r="BB30" s="211"/>
      <c r="BC30" s="211"/>
      <c r="BD30" s="211"/>
      <c r="BE30" s="211"/>
      <c r="BF30" s="212"/>
      <c r="BG30" s="210"/>
      <c r="BH30" s="211"/>
      <c r="BI30" s="211"/>
      <c r="BJ30" s="211"/>
      <c r="BK30" s="211"/>
      <c r="BL30" s="211"/>
      <c r="BM30" s="212"/>
      <c r="BN30" s="210"/>
      <c r="BO30" s="211"/>
      <c r="BP30" s="211"/>
      <c r="BQ30" s="211"/>
      <c r="BR30" s="212"/>
      <c r="BS30" s="210"/>
      <c r="BT30" s="211"/>
      <c r="BU30" s="211"/>
      <c r="BV30" s="211"/>
      <c r="BW30" s="212"/>
      <c r="BX30" s="210"/>
      <c r="BY30" s="211"/>
      <c r="BZ30" s="211"/>
      <c r="CA30" s="211"/>
      <c r="CB30" s="211"/>
      <c r="CC30" s="211"/>
      <c r="CD30" s="212"/>
      <c r="CE30" s="210"/>
      <c r="CF30" s="211"/>
      <c r="CG30" s="211"/>
      <c r="CH30" s="211"/>
      <c r="CI30" s="211"/>
      <c r="CJ30" s="212"/>
      <c r="CK30" s="210"/>
      <c r="CL30" s="211"/>
      <c r="CM30" s="211"/>
      <c r="CN30" s="211"/>
      <c r="CO30" s="211"/>
      <c r="CP30" s="211"/>
      <c r="CQ30" s="212"/>
      <c r="CR30" s="210"/>
      <c r="CS30" s="211"/>
      <c r="CT30" s="211"/>
      <c r="CU30" s="211"/>
      <c r="CV30" s="212"/>
      <c r="CW30" s="210"/>
      <c r="CX30" s="211"/>
      <c r="CY30" s="211"/>
      <c r="CZ30" s="211"/>
      <c r="DA30" s="212"/>
      <c r="DB30" s="210"/>
      <c r="DC30" s="211"/>
      <c r="DD30" s="211"/>
      <c r="DE30" s="211"/>
      <c r="DF30" s="211"/>
      <c r="DG30" s="211"/>
      <c r="DH30" s="212"/>
      <c r="DI30" s="210"/>
      <c r="DJ30" s="211"/>
      <c r="DK30" s="211"/>
      <c r="DL30" s="211"/>
      <c r="DM30" s="211"/>
      <c r="DN30" s="212"/>
      <c r="DO30" s="210"/>
      <c r="DP30" s="211"/>
      <c r="DQ30" s="211"/>
      <c r="DR30" s="211"/>
      <c r="DS30" s="211"/>
      <c r="DT30" s="211"/>
      <c r="DU30" s="212"/>
      <c r="DV30" s="210"/>
      <c r="DW30" s="211"/>
      <c r="DX30" s="211"/>
      <c r="DY30" s="211"/>
      <c r="DZ30" s="212"/>
      <c r="EA30" s="210"/>
      <c r="EB30" s="211"/>
      <c r="EC30" s="211"/>
      <c r="ED30" s="211"/>
      <c r="EE30" s="212"/>
      <c r="EF30" s="210"/>
      <c r="EG30" s="211"/>
      <c r="EH30" s="211"/>
      <c r="EI30" s="211"/>
      <c r="EJ30" s="211"/>
      <c r="EK30" s="211"/>
      <c r="EL30" s="212"/>
      <c r="EM30" s="210"/>
      <c r="EN30" s="211"/>
      <c r="EO30" s="211"/>
      <c r="EP30" s="211"/>
      <c r="EQ30" s="211"/>
      <c r="ER30" s="212"/>
      <c r="ES30" s="197"/>
      <c r="ET30" s="198"/>
      <c r="EU30" s="198"/>
      <c r="EV30" s="198"/>
      <c r="EW30" s="198"/>
      <c r="EX30" s="198"/>
      <c r="EY30" s="199"/>
      <c r="EZ30" s="197"/>
      <c r="FA30" s="198"/>
      <c r="FB30" s="198"/>
      <c r="FC30" s="198"/>
      <c r="FD30" s="198"/>
      <c r="FE30" s="198"/>
      <c r="FF30" s="199"/>
      <c r="FG30" s="197"/>
      <c r="FH30" s="198"/>
      <c r="FI30" s="198"/>
      <c r="FJ30" s="198"/>
      <c r="FK30" s="199"/>
      <c r="FL30" s="197"/>
      <c r="FM30" s="198"/>
      <c r="FN30" s="198"/>
      <c r="FO30" s="198"/>
      <c r="FP30" s="198"/>
      <c r="FQ30" s="198"/>
      <c r="FR30" s="199"/>
      <c r="FS30" s="197"/>
      <c r="FT30" s="198"/>
      <c r="FU30" s="198"/>
      <c r="FV30" s="198"/>
      <c r="FW30" s="198"/>
      <c r="FX30" s="198"/>
      <c r="FY30" s="199"/>
      <c r="FZ30" s="197"/>
      <c r="GA30" s="198"/>
      <c r="GB30" s="198"/>
      <c r="GC30" s="198"/>
      <c r="GD30" s="198"/>
      <c r="GE30" s="198"/>
      <c r="GF30" s="199"/>
      <c r="GG30" s="197"/>
      <c r="GH30" s="198"/>
      <c r="GI30" s="198"/>
      <c r="GJ30" s="198"/>
      <c r="GK30" s="198"/>
      <c r="GL30" s="198"/>
      <c r="GM30" s="198"/>
      <c r="GN30" s="199"/>
      <c r="GO30" s="197"/>
      <c r="GP30" s="198"/>
      <c r="GQ30" s="198"/>
      <c r="GR30" s="198"/>
      <c r="GS30" s="199"/>
      <c r="GT30" s="197"/>
      <c r="GU30" s="198"/>
      <c r="GV30" s="198"/>
      <c r="GW30" s="198"/>
      <c r="GX30" s="198"/>
      <c r="GY30" s="198"/>
      <c r="GZ30" s="199"/>
      <c r="HA30" s="197"/>
      <c r="HB30" s="198"/>
      <c r="HC30" s="198"/>
      <c r="HD30" s="198"/>
      <c r="HE30" s="198"/>
      <c r="HF30" s="198"/>
      <c r="HG30" s="199"/>
      <c r="HH30" s="197"/>
      <c r="HI30" s="198"/>
      <c r="HJ30" s="198"/>
      <c r="HK30" s="198"/>
      <c r="HL30" s="199"/>
      <c r="HM30" s="197"/>
      <c r="HN30" s="198"/>
      <c r="HO30" s="198"/>
      <c r="HP30" s="198"/>
      <c r="HQ30" s="199"/>
      <c r="HR30" s="197"/>
      <c r="HS30" s="198"/>
      <c r="HT30" s="198"/>
      <c r="HU30" s="198"/>
      <c r="HV30" s="198"/>
      <c r="HW30" s="199"/>
      <c r="HX30" s="197"/>
      <c r="HY30" s="198"/>
      <c r="HZ30" s="198"/>
      <c r="IA30" s="198"/>
      <c r="IB30" s="198"/>
      <c r="IC30" s="198"/>
      <c r="ID30" s="198"/>
      <c r="IE30" s="292"/>
    </row>
    <row r="31" spans="1:239" ht="10.5" customHeight="1" collapsed="1">
      <c r="A31" s="264" t="s">
        <v>284</v>
      </c>
      <c r="B31" s="265"/>
      <c r="C31" s="265"/>
      <c r="D31" s="265"/>
      <c r="E31" s="266"/>
      <c r="F31" s="293" t="s">
        <v>285</v>
      </c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5"/>
      <c r="AC31" s="261">
        <f>SUM(AC32:AI32)</f>
        <v>0</v>
      </c>
      <c r="AD31" s="262"/>
      <c r="AE31" s="262"/>
      <c r="AF31" s="262"/>
      <c r="AG31" s="262"/>
      <c r="AH31" s="262"/>
      <c r="AI31" s="263"/>
      <c r="AJ31" s="261">
        <f>SUM(AJ32:AN32)</f>
        <v>0</v>
      </c>
      <c r="AK31" s="262"/>
      <c r="AL31" s="262"/>
      <c r="AM31" s="262"/>
      <c r="AN31" s="263"/>
      <c r="AO31" s="261">
        <f>SUM(AO32:AS32)</f>
        <v>0</v>
      </c>
      <c r="AP31" s="262"/>
      <c r="AQ31" s="262"/>
      <c r="AR31" s="262"/>
      <c r="AS31" s="263"/>
      <c r="AT31" s="261">
        <f>SUM(AT32:AZ32)</f>
        <v>0</v>
      </c>
      <c r="AU31" s="262"/>
      <c r="AV31" s="262"/>
      <c r="AW31" s="262"/>
      <c r="AX31" s="262"/>
      <c r="AY31" s="262"/>
      <c r="AZ31" s="263"/>
      <c r="BA31" s="261">
        <f>SUM(BA32:BF32)</f>
        <v>0</v>
      </c>
      <c r="BB31" s="262"/>
      <c r="BC31" s="262"/>
      <c r="BD31" s="262"/>
      <c r="BE31" s="262"/>
      <c r="BF31" s="263"/>
      <c r="BG31" s="261">
        <f>SUM(BG32:BM32)</f>
        <v>0</v>
      </c>
      <c r="BH31" s="262"/>
      <c r="BI31" s="262"/>
      <c r="BJ31" s="262"/>
      <c r="BK31" s="262"/>
      <c r="BL31" s="262"/>
      <c r="BM31" s="263"/>
      <c r="BN31" s="261">
        <f>SUM(BN32:BR32)</f>
        <v>0</v>
      </c>
      <c r="BO31" s="262"/>
      <c r="BP31" s="262"/>
      <c r="BQ31" s="262"/>
      <c r="BR31" s="263"/>
      <c r="BS31" s="261">
        <f>SUM(BS32:BW32)</f>
        <v>0</v>
      </c>
      <c r="BT31" s="262"/>
      <c r="BU31" s="262"/>
      <c r="BV31" s="262"/>
      <c r="BW31" s="263"/>
      <c r="BX31" s="261">
        <f>SUM(BX32:CD32)</f>
        <v>0</v>
      </c>
      <c r="BY31" s="262"/>
      <c r="BZ31" s="262"/>
      <c r="CA31" s="262"/>
      <c r="CB31" s="262"/>
      <c r="CC31" s="262"/>
      <c r="CD31" s="263"/>
      <c r="CE31" s="261">
        <f>SUM(CE32:CJ32)</f>
        <v>0</v>
      </c>
      <c r="CF31" s="262"/>
      <c r="CG31" s="262"/>
      <c r="CH31" s="262"/>
      <c r="CI31" s="262"/>
      <c r="CJ31" s="263"/>
      <c r="CK31" s="261">
        <f>SUM(CK32:CQ32)</f>
        <v>0</v>
      </c>
      <c r="CL31" s="262"/>
      <c r="CM31" s="262"/>
      <c r="CN31" s="262"/>
      <c r="CO31" s="262"/>
      <c r="CP31" s="262"/>
      <c r="CQ31" s="263"/>
      <c r="CR31" s="261">
        <f>SUM(CR32:CV32)</f>
        <v>0</v>
      </c>
      <c r="CS31" s="262"/>
      <c r="CT31" s="262"/>
      <c r="CU31" s="262"/>
      <c r="CV31" s="263"/>
      <c r="CW31" s="261">
        <f>SUM(CW32:DA32)</f>
        <v>0</v>
      </c>
      <c r="CX31" s="262"/>
      <c r="CY31" s="262"/>
      <c r="CZ31" s="262"/>
      <c r="DA31" s="263"/>
      <c r="DB31" s="261">
        <f>SUM(DB32:DH32)</f>
        <v>0</v>
      </c>
      <c r="DC31" s="262"/>
      <c r="DD31" s="262"/>
      <c r="DE31" s="262"/>
      <c r="DF31" s="262"/>
      <c r="DG31" s="262"/>
      <c r="DH31" s="263"/>
      <c r="DI31" s="261">
        <f>SUM(DI32:DN32)</f>
        <v>0</v>
      </c>
      <c r="DJ31" s="262"/>
      <c r="DK31" s="262"/>
      <c r="DL31" s="262"/>
      <c r="DM31" s="262"/>
      <c r="DN31" s="263"/>
      <c r="DO31" s="261">
        <f>SUM(DO32:DU32)</f>
        <v>0</v>
      </c>
      <c r="DP31" s="262"/>
      <c r="DQ31" s="262"/>
      <c r="DR31" s="262"/>
      <c r="DS31" s="262"/>
      <c r="DT31" s="262"/>
      <c r="DU31" s="263"/>
      <c r="DV31" s="261">
        <f>SUM(DV32:DZ32)</f>
        <v>0</v>
      </c>
      <c r="DW31" s="262"/>
      <c r="DX31" s="262"/>
      <c r="DY31" s="262"/>
      <c r="DZ31" s="263"/>
      <c r="EA31" s="261">
        <f>SUM(EA32:EE32)</f>
        <v>0</v>
      </c>
      <c r="EB31" s="262"/>
      <c r="EC31" s="262"/>
      <c r="ED31" s="262"/>
      <c r="EE31" s="263"/>
      <c r="EF31" s="261">
        <f>SUM(EF32:EL32)</f>
        <v>0</v>
      </c>
      <c r="EG31" s="262"/>
      <c r="EH31" s="262"/>
      <c r="EI31" s="262"/>
      <c r="EJ31" s="262"/>
      <c r="EK31" s="262"/>
      <c r="EL31" s="263"/>
      <c r="EM31" s="261">
        <f>SUM(EM32:ER32)</f>
        <v>0</v>
      </c>
      <c r="EN31" s="262"/>
      <c r="EO31" s="262"/>
      <c r="EP31" s="262"/>
      <c r="EQ31" s="262"/>
      <c r="ER31" s="263"/>
      <c r="ES31" s="271"/>
      <c r="ET31" s="272"/>
      <c r="EU31" s="272"/>
      <c r="EV31" s="272"/>
      <c r="EW31" s="272"/>
      <c r="EX31" s="272"/>
      <c r="EY31" s="273"/>
      <c r="EZ31" s="271"/>
      <c r="FA31" s="272"/>
      <c r="FB31" s="272"/>
      <c r="FC31" s="272"/>
      <c r="FD31" s="272"/>
      <c r="FE31" s="272"/>
      <c r="FF31" s="273"/>
      <c r="FG31" s="271"/>
      <c r="FH31" s="272"/>
      <c r="FI31" s="272"/>
      <c r="FJ31" s="272"/>
      <c r="FK31" s="273"/>
      <c r="FL31" s="271"/>
      <c r="FM31" s="272"/>
      <c r="FN31" s="272"/>
      <c r="FO31" s="272"/>
      <c r="FP31" s="272"/>
      <c r="FQ31" s="272"/>
      <c r="FR31" s="273"/>
      <c r="FS31" s="271"/>
      <c r="FT31" s="272"/>
      <c r="FU31" s="272"/>
      <c r="FV31" s="272"/>
      <c r="FW31" s="272"/>
      <c r="FX31" s="272"/>
      <c r="FY31" s="273"/>
      <c r="FZ31" s="271"/>
      <c r="GA31" s="272"/>
      <c r="GB31" s="272"/>
      <c r="GC31" s="272"/>
      <c r="GD31" s="272"/>
      <c r="GE31" s="272"/>
      <c r="GF31" s="273"/>
      <c r="GG31" s="271"/>
      <c r="GH31" s="272"/>
      <c r="GI31" s="272"/>
      <c r="GJ31" s="272"/>
      <c r="GK31" s="272"/>
      <c r="GL31" s="272"/>
      <c r="GM31" s="272"/>
      <c r="GN31" s="273"/>
      <c r="GO31" s="271"/>
      <c r="GP31" s="272"/>
      <c r="GQ31" s="272"/>
      <c r="GR31" s="272"/>
      <c r="GS31" s="273"/>
      <c r="GT31" s="271"/>
      <c r="GU31" s="272"/>
      <c r="GV31" s="272"/>
      <c r="GW31" s="272"/>
      <c r="GX31" s="272"/>
      <c r="GY31" s="272"/>
      <c r="GZ31" s="273"/>
      <c r="HA31" s="271"/>
      <c r="HB31" s="272"/>
      <c r="HC31" s="272"/>
      <c r="HD31" s="272"/>
      <c r="HE31" s="272"/>
      <c r="HF31" s="272"/>
      <c r="HG31" s="273"/>
      <c r="HH31" s="271"/>
      <c r="HI31" s="272"/>
      <c r="HJ31" s="272"/>
      <c r="HK31" s="272"/>
      <c r="HL31" s="273"/>
      <c r="HM31" s="271"/>
      <c r="HN31" s="272"/>
      <c r="HO31" s="272"/>
      <c r="HP31" s="272"/>
      <c r="HQ31" s="273"/>
      <c r="HR31" s="271"/>
      <c r="HS31" s="272"/>
      <c r="HT31" s="272"/>
      <c r="HU31" s="272"/>
      <c r="HV31" s="272"/>
      <c r="HW31" s="273"/>
      <c r="HX31" s="271"/>
      <c r="HY31" s="272"/>
      <c r="HZ31" s="272"/>
      <c r="IA31" s="272"/>
      <c r="IB31" s="272"/>
      <c r="IC31" s="272"/>
      <c r="ID31" s="272"/>
      <c r="IE31" s="274"/>
    </row>
    <row r="32" spans="1:239" ht="30" customHeight="1" hidden="1" outlineLevel="1">
      <c r="A32" s="219"/>
      <c r="B32" s="220"/>
      <c r="C32" s="220"/>
      <c r="D32" s="220"/>
      <c r="E32" s="221"/>
      <c r="F32" s="222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4"/>
      <c r="AC32" s="296"/>
      <c r="AD32" s="297"/>
      <c r="AE32" s="297"/>
      <c r="AF32" s="297"/>
      <c r="AG32" s="297"/>
      <c r="AH32" s="297"/>
      <c r="AI32" s="298"/>
      <c r="AJ32" s="296"/>
      <c r="AK32" s="297"/>
      <c r="AL32" s="297"/>
      <c r="AM32" s="297"/>
      <c r="AN32" s="298"/>
      <c r="AO32" s="296"/>
      <c r="AP32" s="297"/>
      <c r="AQ32" s="297"/>
      <c r="AR32" s="297"/>
      <c r="AS32" s="298"/>
      <c r="AT32" s="296"/>
      <c r="AU32" s="297"/>
      <c r="AV32" s="297"/>
      <c r="AW32" s="297"/>
      <c r="AX32" s="297"/>
      <c r="AY32" s="297"/>
      <c r="AZ32" s="298"/>
      <c r="BA32" s="296"/>
      <c r="BB32" s="297"/>
      <c r="BC32" s="297"/>
      <c r="BD32" s="297"/>
      <c r="BE32" s="297"/>
      <c r="BF32" s="298"/>
      <c r="BG32" s="296"/>
      <c r="BH32" s="297"/>
      <c r="BI32" s="297"/>
      <c r="BJ32" s="297"/>
      <c r="BK32" s="297"/>
      <c r="BL32" s="297"/>
      <c r="BM32" s="298"/>
      <c r="BN32" s="296"/>
      <c r="BO32" s="297"/>
      <c r="BP32" s="297"/>
      <c r="BQ32" s="297"/>
      <c r="BR32" s="298"/>
      <c r="BS32" s="296"/>
      <c r="BT32" s="297"/>
      <c r="BU32" s="297"/>
      <c r="BV32" s="297"/>
      <c r="BW32" s="298"/>
      <c r="BX32" s="296"/>
      <c r="BY32" s="297"/>
      <c r="BZ32" s="297"/>
      <c r="CA32" s="297"/>
      <c r="CB32" s="297"/>
      <c r="CC32" s="297"/>
      <c r="CD32" s="298"/>
      <c r="CE32" s="296"/>
      <c r="CF32" s="297"/>
      <c r="CG32" s="297"/>
      <c r="CH32" s="297"/>
      <c r="CI32" s="297"/>
      <c r="CJ32" s="298"/>
      <c r="CK32" s="296"/>
      <c r="CL32" s="297"/>
      <c r="CM32" s="297"/>
      <c r="CN32" s="297"/>
      <c r="CO32" s="297"/>
      <c r="CP32" s="297"/>
      <c r="CQ32" s="298"/>
      <c r="CR32" s="296"/>
      <c r="CS32" s="297"/>
      <c r="CT32" s="297"/>
      <c r="CU32" s="297"/>
      <c r="CV32" s="298"/>
      <c r="CW32" s="296"/>
      <c r="CX32" s="297"/>
      <c r="CY32" s="297"/>
      <c r="CZ32" s="297"/>
      <c r="DA32" s="298"/>
      <c r="DB32" s="296"/>
      <c r="DC32" s="297"/>
      <c r="DD32" s="297"/>
      <c r="DE32" s="297"/>
      <c r="DF32" s="297"/>
      <c r="DG32" s="297"/>
      <c r="DH32" s="298"/>
      <c r="DI32" s="296"/>
      <c r="DJ32" s="297"/>
      <c r="DK32" s="297"/>
      <c r="DL32" s="297"/>
      <c r="DM32" s="297"/>
      <c r="DN32" s="298"/>
      <c r="DO32" s="296"/>
      <c r="DP32" s="297"/>
      <c r="DQ32" s="297"/>
      <c r="DR32" s="297"/>
      <c r="DS32" s="297"/>
      <c r="DT32" s="297"/>
      <c r="DU32" s="298"/>
      <c r="DV32" s="296"/>
      <c r="DW32" s="297"/>
      <c r="DX32" s="297"/>
      <c r="DY32" s="297"/>
      <c r="DZ32" s="298"/>
      <c r="EA32" s="296"/>
      <c r="EB32" s="297"/>
      <c r="EC32" s="297"/>
      <c r="ED32" s="297"/>
      <c r="EE32" s="298"/>
      <c r="EF32" s="296"/>
      <c r="EG32" s="297"/>
      <c r="EH32" s="297"/>
      <c r="EI32" s="297"/>
      <c r="EJ32" s="297"/>
      <c r="EK32" s="297"/>
      <c r="EL32" s="298"/>
      <c r="EM32" s="296"/>
      <c r="EN32" s="297"/>
      <c r="EO32" s="297"/>
      <c r="EP32" s="297"/>
      <c r="EQ32" s="297"/>
      <c r="ER32" s="298"/>
      <c r="ES32" s="197"/>
      <c r="ET32" s="198"/>
      <c r="EU32" s="198"/>
      <c r="EV32" s="198"/>
      <c r="EW32" s="198"/>
      <c r="EX32" s="198"/>
      <c r="EY32" s="199"/>
      <c r="EZ32" s="197"/>
      <c r="FA32" s="198"/>
      <c r="FB32" s="198"/>
      <c r="FC32" s="198"/>
      <c r="FD32" s="198"/>
      <c r="FE32" s="198"/>
      <c r="FF32" s="199"/>
      <c r="FG32" s="197"/>
      <c r="FH32" s="198"/>
      <c r="FI32" s="198"/>
      <c r="FJ32" s="198"/>
      <c r="FK32" s="199"/>
      <c r="FL32" s="197"/>
      <c r="FM32" s="198"/>
      <c r="FN32" s="198"/>
      <c r="FO32" s="198"/>
      <c r="FP32" s="198"/>
      <c r="FQ32" s="198"/>
      <c r="FR32" s="199"/>
      <c r="FS32" s="197"/>
      <c r="FT32" s="198"/>
      <c r="FU32" s="198"/>
      <c r="FV32" s="198"/>
      <c r="FW32" s="198"/>
      <c r="FX32" s="198"/>
      <c r="FY32" s="199"/>
      <c r="FZ32" s="197"/>
      <c r="GA32" s="198"/>
      <c r="GB32" s="198"/>
      <c r="GC32" s="198"/>
      <c r="GD32" s="198"/>
      <c r="GE32" s="198"/>
      <c r="GF32" s="199"/>
      <c r="GG32" s="197"/>
      <c r="GH32" s="198"/>
      <c r="GI32" s="198"/>
      <c r="GJ32" s="198"/>
      <c r="GK32" s="198"/>
      <c r="GL32" s="198"/>
      <c r="GM32" s="198"/>
      <c r="GN32" s="199"/>
      <c r="GO32" s="197"/>
      <c r="GP32" s="198"/>
      <c r="GQ32" s="198"/>
      <c r="GR32" s="198"/>
      <c r="GS32" s="199"/>
      <c r="GT32" s="197"/>
      <c r="GU32" s="198"/>
      <c r="GV32" s="198"/>
      <c r="GW32" s="198"/>
      <c r="GX32" s="198"/>
      <c r="GY32" s="198"/>
      <c r="GZ32" s="199"/>
      <c r="HA32" s="197"/>
      <c r="HB32" s="198"/>
      <c r="HC32" s="198"/>
      <c r="HD32" s="198"/>
      <c r="HE32" s="198"/>
      <c r="HF32" s="198"/>
      <c r="HG32" s="199"/>
      <c r="HH32" s="197"/>
      <c r="HI32" s="198"/>
      <c r="HJ32" s="198"/>
      <c r="HK32" s="198"/>
      <c r="HL32" s="199"/>
      <c r="HM32" s="197"/>
      <c r="HN32" s="198"/>
      <c r="HO32" s="198"/>
      <c r="HP32" s="198"/>
      <c r="HQ32" s="199"/>
      <c r="HR32" s="197"/>
      <c r="HS32" s="198"/>
      <c r="HT32" s="198"/>
      <c r="HU32" s="198"/>
      <c r="HV32" s="198"/>
      <c r="HW32" s="199"/>
      <c r="HX32" s="197"/>
      <c r="HY32" s="198"/>
      <c r="HZ32" s="198"/>
      <c r="IA32" s="198"/>
      <c r="IB32" s="198"/>
      <c r="IC32" s="198"/>
      <c r="ID32" s="198"/>
      <c r="IE32" s="292"/>
    </row>
    <row r="33" spans="5:6" ht="15.75" customHeight="1" collapsed="1">
      <c r="E33" s="39" t="s">
        <v>32</v>
      </c>
      <c r="F33" s="38" t="s">
        <v>77</v>
      </c>
    </row>
    <row r="34" spans="3:6" ht="10.5">
      <c r="C34" s="39"/>
      <c r="D34" s="39"/>
      <c r="E34" s="39" t="s">
        <v>33</v>
      </c>
      <c r="F34" s="38" t="s">
        <v>78</v>
      </c>
    </row>
    <row r="36" s="299" customFormat="1" ht="15">
      <c r="A36" s="299" t="str">
        <f>'прил 7.1'!35:35</f>
        <v>Директор ООО "Энергетическая компания "Радиан"                                                  В.Н. Труфанов</v>
      </c>
    </row>
    <row r="37" s="12" customFormat="1" ht="15"/>
    <row r="38" s="300" customFormat="1" ht="11.25">
      <c r="A38" s="300" t="str">
        <f>'прил 7.1'!37:37</f>
        <v>Исп. Ивлев М., сот. 89025105176</v>
      </c>
    </row>
  </sheetData>
  <sheetProtection/>
  <mergeCells count="815">
    <mergeCell ref="CE12:CJ12"/>
    <mergeCell ref="A12:E12"/>
    <mergeCell ref="F12:AB12"/>
    <mergeCell ref="AC12:AI12"/>
    <mergeCell ref="AJ12:AN12"/>
    <mergeCell ref="AO12:AS12"/>
    <mergeCell ref="AT12:AZ12"/>
    <mergeCell ref="CR12:CV12"/>
    <mergeCell ref="CW12:DA12"/>
    <mergeCell ref="DB12:DH12"/>
    <mergeCell ref="DI12:DN12"/>
    <mergeCell ref="DO12:DU12"/>
    <mergeCell ref="BA12:BF12"/>
    <mergeCell ref="BG12:BM12"/>
    <mergeCell ref="BN12:BR12"/>
    <mergeCell ref="BS12:BW12"/>
    <mergeCell ref="BX12:CD12"/>
    <mergeCell ref="DV12:DZ12"/>
    <mergeCell ref="EA12:EE12"/>
    <mergeCell ref="EF12:EL12"/>
    <mergeCell ref="EM12:ER12"/>
    <mergeCell ref="ES12:EY12"/>
    <mergeCell ref="EZ12:FF12"/>
    <mergeCell ref="FG12:FK12"/>
    <mergeCell ref="FL12:FR12"/>
    <mergeCell ref="FS12:FY12"/>
    <mergeCell ref="FZ12:GF12"/>
    <mergeCell ref="GG12:GN12"/>
    <mergeCell ref="GO12:GS12"/>
    <mergeCell ref="A38:IV38"/>
    <mergeCell ref="HE3:IB3"/>
    <mergeCell ref="HA4:IB4"/>
    <mergeCell ref="HA5:IB5"/>
    <mergeCell ref="GT12:GZ12"/>
    <mergeCell ref="HA12:HG12"/>
    <mergeCell ref="HH12:HL12"/>
    <mergeCell ref="HM12:HQ12"/>
    <mergeCell ref="HR12:HW12"/>
    <mergeCell ref="HX12:IE12"/>
    <mergeCell ref="BS25:BW25"/>
    <mergeCell ref="BX25:CD25"/>
    <mergeCell ref="HM25:HQ25"/>
    <mergeCell ref="HR25:HW25"/>
    <mergeCell ref="HX25:IE25"/>
    <mergeCell ref="A36:IV36"/>
    <mergeCell ref="FL25:FR25"/>
    <mergeCell ref="FS25:FY25"/>
    <mergeCell ref="FZ25:GF25"/>
    <mergeCell ref="GG25:GN25"/>
    <mergeCell ref="EZ25:FF25"/>
    <mergeCell ref="FG25:FK25"/>
    <mergeCell ref="GO25:GS25"/>
    <mergeCell ref="GT25:GZ25"/>
    <mergeCell ref="HA25:HG25"/>
    <mergeCell ref="HH25:HL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CR25:CV25"/>
    <mergeCell ref="CW25:DA25"/>
    <mergeCell ref="DB25:DH25"/>
    <mergeCell ref="DI25:DN25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FZ24:GF24"/>
    <mergeCell ref="GG24:GN24"/>
    <mergeCell ref="GO24:GS24"/>
    <mergeCell ref="GT24:GZ24"/>
    <mergeCell ref="HA24:HG24"/>
    <mergeCell ref="HH24:HL24"/>
    <mergeCell ref="HM24:HQ24"/>
    <mergeCell ref="HR24:HW24"/>
    <mergeCell ref="EA24:EE24"/>
    <mergeCell ref="EF24:EL24"/>
    <mergeCell ref="EM24:ER24"/>
    <mergeCell ref="ES24:EY24"/>
    <mergeCell ref="EZ24:FF24"/>
    <mergeCell ref="FG24:FK24"/>
    <mergeCell ref="FL24:FR24"/>
    <mergeCell ref="FS24:FY24"/>
    <mergeCell ref="DV24:DZ24"/>
    <mergeCell ref="CE24:CJ24"/>
    <mergeCell ref="CK24:CQ24"/>
    <mergeCell ref="CR24:CV24"/>
    <mergeCell ref="CW24:DA24"/>
    <mergeCell ref="DB24:DH24"/>
    <mergeCell ref="DI24:DN24"/>
    <mergeCell ref="A24:E24"/>
    <mergeCell ref="F24:AB24"/>
    <mergeCell ref="AC24:AI24"/>
    <mergeCell ref="AJ24:AN24"/>
    <mergeCell ref="AO24:AS24"/>
    <mergeCell ref="DO24:DU24"/>
    <mergeCell ref="AT24:AZ24"/>
    <mergeCell ref="BA24:BF24"/>
    <mergeCell ref="BG24:BM24"/>
    <mergeCell ref="BN24:BR24"/>
    <mergeCell ref="BS24:BW24"/>
    <mergeCell ref="BX24:CD24"/>
    <mergeCell ref="FG32:FK32"/>
    <mergeCell ref="FL32:FR32"/>
    <mergeCell ref="FS32:FY32"/>
    <mergeCell ref="FZ32:GF32"/>
    <mergeCell ref="CW32:DA32"/>
    <mergeCell ref="DB32:DH32"/>
    <mergeCell ref="DI32:DN32"/>
    <mergeCell ref="DO32:DU32"/>
    <mergeCell ref="HR32:HW32"/>
    <mergeCell ref="HX32:IE32"/>
    <mergeCell ref="GG32:GN32"/>
    <mergeCell ref="GO32:GS32"/>
    <mergeCell ref="GT32:GZ32"/>
    <mergeCell ref="HA32:HG32"/>
    <mergeCell ref="HH32:HL32"/>
    <mergeCell ref="HM32:HQ32"/>
    <mergeCell ref="DV32:DZ32"/>
    <mergeCell ref="EA32:EE32"/>
    <mergeCell ref="EF32:EL32"/>
    <mergeCell ref="EM32:ER32"/>
    <mergeCell ref="ES32:EY32"/>
    <mergeCell ref="EZ32:FF32"/>
    <mergeCell ref="BN32:BR32"/>
    <mergeCell ref="BS32:BW32"/>
    <mergeCell ref="BX32:CD32"/>
    <mergeCell ref="CE32:CJ32"/>
    <mergeCell ref="CK32:CQ32"/>
    <mergeCell ref="CR32:CV32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GG31:GN31"/>
    <mergeCell ref="GO31:GS31"/>
    <mergeCell ref="GT31:GZ31"/>
    <mergeCell ref="HA31:HG31"/>
    <mergeCell ref="FS31:FY31"/>
    <mergeCell ref="FZ31:GF31"/>
    <mergeCell ref="CK31:CQ31"/>
    <mergeCell ref="CR31:CV31"/>
    <mergeCell ref="HR31:HW31"/>
    <mergeCell ref="HX31:IE31"/>
    <mergeCell ref="EF31:EL31"/>
    <mergeCell ref="EM31:ER31"/>
    <mergeCell ref="ES31:EY31"/>
    <mergeCell ref="EZ31:FF31"/>
    <mergeCell ref="FG31:FK31"/>
    <mergeCell ref="FL31:FR31"/>
    <mergeCell ref="DI31:DN31"/>
    <mergeCell ref="DO31:DU31"/>
    <mergeCell ref="DV31:DZ31"/>
    <mergeCell ref="EA31:EE31"/>
    <mergeCell ref="HH31:HL31"/>
    <mergeCell ref="HM31:HQ31"/>
    <mergeCell ref="CW31:DA31"/>
    <mergeCell ref="DB31:DH31"/>
    <mergeCell ref="AO31:AS31"/>
    <mergeCell ref="AT31:AZ31"/>
    <mergeCell ref="BA31:BF31"/>
    <mergeCell ref="BG31:BM31"/>
    <mergeCell ref="BN31:BR31"/>
    <mergeCell ref="BS31:BW31"/>
    <mergeCell ref="A31:E31"/>
    <mergeCell ref="F31:AB31"/>
    <mergeCell ref="AC31:AI31"/>
    <mergeCell ref="AJ31:AN31"/>
    <mergeCell ref="BX31:CD31"/>
    <mergeCell ref="CE31:CJ31"/>
    <mergeCell ref="HR30:HW30"/>
    <mergeCell ref="HX30:IE30"/>
    <mergeCell ref="EF30:EL30"/>
    <mergeCell ref="EM30:ER30"/>
    <mergeCell ref="ES30:EY30"/>
    <mergeCell ref="EZ30:FF30"/>
    <mergeCell ref="FG30:FK30"/>
    <mergeCell ref="FL30:FR30"/>
    <mergeCell ref="GG30:GN30"/>
    <mergeCell ref="GO30:GS30"/>
    <mergeCell ref="HH30:HL30"/>
    <mergeCell ref="HM30:HQ30"/>
    <mergeCell ref="GT30:GZ30"/>
    <mergeCell ref="HA30:HG30"/>
    <mergeCell ref="FS30:FY30"/>
    <mergeCell ref="FZ30:GF30"/>
    <mergeCell ref="BX30:CD30"/>
    <mergeCell ref="CE30:CJ30"/>
    <mergeCell ref="DI30:DN30"/>
    <mergeCell ref="DO30:DU30"/>
    <mergeCell ref="DV30:DZ30"/>
    <mergeCell ref="EA30:EE30"/>
    <mergeCell ref="CK30:CQ30"/>
    <mergeCell ref="CR30:CV30"/>
    <mergeCell ref="CW30:DA30"/>
    <mergeCell ref="DB30:DH30"/>
    <mergeCell ref="FG29:FK29"/>
    <mergeCell ref="FL29:FR29"/>
    <mergeCell ref="FS29:FY29"/>
    <mergeCell ref="FZ29:GF29"/>
    <mergeCell ref="CW29:DA29"/>
    <mergeCell ref="DB29:DH29"/>
    <mergeCell ref="DI29:DN29"/>
    <mergeCell ref="DO29:DU29"/>
    <mergeCell ref="DV29:DZ29"/>
    <mergeCell ref="EA29:EE29"/>
    <mergeCell ref="A30:E30"/>
    <mergeCell ref="F30:AB30"/>
    <mergeCell ref="AC30:AI30"/>
    <mergeCell ref="AJ30:AN30"/>
    <mergeCell ref="BA30:BF30"/>
    <mergeCell ref="BG30:BM30"/>
    <mergeCell ref="AO30:AS30"/>
    <mergeCell ref="AT30:AZ30"/>
    <mergeCell ref="BN30:BR30"/>
    <mergeCell ref="BS30:BW30"/>
    <mergeCell ref="HR29:HW29"/>
    <mergeCell ref="HX29:IE29"/>
    <mergeCell ref="GG29:GN29"/>
    <mergeCell ref="GO29:GS29"/>
    <mergeCell ref="GT29:GZ29"/>
    <mergeCell ref="HA29:HG29"/>
    <mergeCell ref="HH29:HL29"/>
    <mergeCell ref="HM29:HQ29"/>
    <mergeCell ref="EF29:EL29"/>
    <mergeCell ref="EM29:ER29"/>
    <mergeCell ref="ES29:EY29"/>
    <mergeCell ref="EZ29:FF29"/>
    <mergeCell ref="BN29:BR29"/>
    <mergeCell ref="BS29:BW29"/>
    <mergeCell ref="BX29:CD29"/>
    <mergeCell ref="CE29:CJ29"/>
    <mergeCell ref="CK29:CQ29"/>
    <mergeCell ref="CR29:CV29"/>
    <mergeCell ref="CK28:CQ28"/>
    <mergeCell ref="CR28:CV28"/>
    <mergeCell ref="BA29:BF29"/>
    <mergeCell ref="BG29:BM29"/>
    <mergeCell ref="A29:E29"/>
    <mergeCell ref="F29:AB29"/>
    <mergeCell ref="AC29:AI29"/>
    <mergeCell ref="AJ29:AN29"/>
    <mergeCell ref="AO29:AS29"/>
    <mergeCell ref="AT29:AZ29"/>
    <mergeCell ref="HR28:HW28"/>
    <mergeCell ref="HX28:IE28"/>
    <mergeCell ref="EF28:EL28"/>
    <mergeCell ref="EM28:ER28"/>
    <mergeCell ref="ES28:EY28"/>
    <mergeCell ref="EZ28:FF28"/>
    <mergeCell ref="FG28:FK28"/>
    <mergeCell ref="FL28:FR28"/>
    <mergeCell ref="GG28:GN28"/>
    <mergeCell ref="GO28:GS28"/>
    <mergeCell ref="DI28:DN28"/>
    <mergeCell ref="DO28:DU28"/>
    <mergeCell ref="DV28:DZ28"/>
    <mergeCell ref="EA28:EE28"/>
    <mergeCell ref="HH28:HL28"/>
    <mergeCell ref="HM28:HQ28"/>
    <mergeCell ref="GT28:GZ28"/>
    <mergeCell ref="HA28:HG28"/>
    <mergeCell ref="FS28:FY28"/>
    <mergeCell ref="FZ28:GF28"/>
    <mergeCell ref="AO28:AS28"/>
    <mergeCell ref="AT28:AZ28"/>
    <mergeCell ref="BA28:BF28"/>
    <mergeCell ref="BG28:BM28"/>
    <mergeCell ref="BN28:BR28"/>
    <mergeCell ref="BS28:BW28"/>
    <mergeCell ref="BX28:CD28"/>
    <mergeCell ref="CE28:CJ28"/>
    <mergeCell ref="FG27:FK27"/>
    <mergeCell ref="FL27:FR27"/>
    <mergeCell ref="FS27:FY27"/>
    <mergeCell ref="FZ27:GF27"/>
    <mergeCell ref="CW27:DA27"/>
    <mergeCell ref="DB27:DH27"/>
    <mergeCell ref="CW28:DA28"/>
    <mergeCell ref="DB28:DH28"/>
    <mergeCell ref="A28:E28"/>
    <mergeCell ref="F28:AB28"/>
    <mergeCell ref="AC28:AI28"/>
    <mergeCell ref="AJ28:AN28"/>
    <mergeCell ref="HR27:HW27"/>
    <mergeCell ref="HX27:IE27"/>
    <mergeCell ref="GG27:GN27"/>
    <mergeCell ref="GO27:GS27"/>
    <mergeCell ref="GT27:GZ27"/>
    <mergeCell ref="HA27:HG27"/>
    <mergeCell ref="HH27:HL27"/>
    <mergeCell ref="HM27:HQ27"/>
    <mergeCell ref="DI27:DN27"/>
    <mergeCell ref="DO27:DU27"/>
    <mergeCell ref="DV27:DZ27"/>
    <mergeCell ref="EA27:EE27"/>
    <mergeCell ref="EF27:EL27"/>
    <mergeCell ref="EM27:ER27"/>
    <mergeCell ref="ES27:EY27"/>
    <mergeCell ref="EZ27:FF27"/>
    <mergeCell ref="BN27:BR27"/>
    <mergeCell ref="BS27:BW27"/>
    <mergeCell ref="BX27:CD27"/>
    <mergeCell ref="CE27:CJ27"/>
    <mergeCell ref="CK27:CQ27"/>
    <mergeCell ref="CR27:CV27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GG26:GN26"/>
    <mergeCell ref="GO26:GS26"/>
    <mergeCell ref="GT26:GZ26"/>
    <mergeCell ref="HA26:HG26"/>
    <mergeCell ref="FS26:FY26"/>
    <mergeCell ref="FZ26:GF26"/>
    <mergeCell ref="CK26:CQ26"/>
    <mergeCell ref="CR26:CV26"/>
    <mergeCell ref="HH26:HL26"/>
    <mergeCell ref="HM26:HQ26"/>
    <mergeCell ref="HR26:HW26"/>
    <mergeCell ref="HX26:IE26"/>
    <mergeCell ref="EF26:EL26"/>
    <mergeCell ref="EM26:ER26"/>
    <mergeCell ref="ES26:EY26"/>
    <mergeCell ref="EZ26:FF26"/>
    <mergeCell ref="FG26:FK26"/>
    <mergeCell ref="FL26:FR26"/>
    <mergeCell ref="CW26:DA26"/>
    <mergeCell ref="DB26:DH26"/>
    <mergeCell ref="DI26:DN26"/>
    <mergeCell ref="DO26:DU26"/>
    <mergeCell ref="DV26:DZ26"/>
    <mergeCell ref="EA26:EE26"/>
    <mergeCell ref="AO26:AS26"/>
    <mergeCell ref="AT26:AZ26"/>
    <mergeCell ref="BA26:BF26"/>
    <mergeCell ref="BG26:BM26"/>
    <mergeCell ref="BN26:BR26"/>
    <mergeCell ref="BS26:BW26"/>
    <mergeCell ref="BX26:CD26"/>
    <mergeCell ref="CE26:CJ26"/>
    <mergeCell ref="FG21:FK21"/>
    <mergeCell ref="FL21:FR21"/>
    <mergeCell ref="FS21:FY21"/>
    <mergeCell ref="FZ21:GF21"/>
    <mergeCell ref="CW21:DA21"/>
    <mergeCell ref="DB21:DH21"/>
    <mergeCell ref="CW22:DA22"/>
    <mergeCell ref="DB22:DH22"/>
    <mergeCell ref="A26:E26"/>
    <mergeCell ref="F26:AB26"/>
    <mergeCell ref="AC26:AI26"/>
    <mergeCell ref="AJ26:AN26"/>
    <mergeCell ref="HR21:HW21"/>
    <mergeCell ref="HX21:IE21"/>
    <mergeCell ref="GG21:GN21"/>
    <mergeCell ref="GO21:GS21"/>
    <mergeCell ref="GT21:GZ21"/>
    <mergeCell ref="HA21:HG21"/>
    <mergeCell ref="HH21:HL21"/>
    <mergeCell ref="HM21:HQ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BN21:BR21"/>
    <mergeCell ref="BS21:BW21"/>
    <mergeCell ref="BX21:CD21"/>
    <mergeCell ref="CE21:CJ21"/>
    <mergeCell ref="CK21:CQ21"/>
    <mergeCell ref="CR21:CV21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GG22:GN22"/>
    <mergeCell ref="GO22:GS22"/>
    <mergeCell ref="GT22:GZ22"/>
    <mergeCell ref="HA22:HG22"/>
    <mergeCell ref="FS22:FY22"/>
    <mergeCell ref="FZ22:GF22"/>
    <mergeCell ref="CK22:CQ22"/>
    <mergeCell ref="CR22:CV22"/>
    <mergeCell ref="HH22:HL22"/>
    <mergeCell ref="HM22:HQ22"/>
    <mergeCell ref="HR22:HW22"/>
    <mergeCell ref="HX22:IE22"/>
    <mergeCell ref="EF22:EL22"/>
    <mergeCell ref="EM22:ER22"/>
    <mergeCell ref="ES22:EY22"/>
    <mergeCell ref="EZ22:FF22"/>
    <mergeCell ref="FG22:FK22"/>
    <mergeCell ref="FL22:FR22"/>
    <mergeCell ref="DV22:DZ22"/>
    <mergeCell ref="EA22:EE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FG20:FK20"/>
    <mergeCell ref="FL20:FR20"/>
    <mergeCell ref="FS20:FY20"/>
    <mergeCell ref="FZ20:GF20"/>
    <mergeCell ref="CW20:DA20"/>
    <mergeCell ref="DB20:DH20"/>
    <mergeCell ref="DI20:DN20"/>
    <mergeCell ref="DO20:DU20"/>
    <mergeCell ref="DV20:DZ20"/>
    <mergeCell ref="EA20:EE20"/>
    <mergeCell ref="DI22:DN22"/>
    <mergeCell ref="DO22:DU22"/>
    <mergeCell ref="A22:E22"/>
    <mergeCell ref="F22:AB22"/>
    <mergeCell ref="AC22:AI22"/>
    <mergeCell ref="AJ22:AN22"/>
    <mergeCell ref="HR20:HW20"/>
    <mergeCell ref="HX20:IE20"/>
    <mergeCell ref="GG20:GN20"/>
    <mergeCell ref="GO20:GS20"/>
    <mergeCell ref="GT20:GZ20"/>
    <mergeCell ref="HA20:HG20"/>
    <mergeCell ref="HH20:HL20"/>
    <mergeCell ref="HM20:HQ20"/>
    <mergeCell ref="EF20:EL20"/>
    <mergeCell ref="EM20:ER20"/>
    <mergeCell ref="ES20:EY20"/>
    <mergeCell ref="EZ20:FF20"/>
    <mergeCell ref="BN20:BR20"/>
    <mergeCell ref="BS20:BW20"/>
    <mergeCell ref="BX20:CD20"/>
    <mergeCell ref="CE20:CJ20"/>
    <mergeCell ref="CK20:CQ20"/>
    <mergeCell ref="CR20:CV20"/>
    <mergeCell ref="A20:E20"/>
    <mergeCell ref="F20:AB20"/>
    <mergeCell ref="AC20:AI20"/>
    <mergeCell ref="AJ20:AN20"/>
    <mergeCell ref="AO20:AS20"/>
    <mergeCell ref="AT20:AZ20"/>
    <mergeCell ref="HH19:HL19"/>
    <mergeCell ref="HM19:HQ19"/>
    <mergeCell ref="BA20:BF20"/>
    <mergeCell ref="BG20:BM20"/>
    <mergeCell ref="FG19:FK19"/>
    <mergeCell ref="FL19:FR19"/>
    <mergeCell ref="FS19:FY19"/>
    <mergeCell ref="FZ19:GF19"/>
    <mergeCell ref="CW19:DA19"/>
    <mergeCell ref="DB19:DH19"/>
    <mergeCell ref="DV19:DZ19"/>
    <mergeCell ref="EA19:EE19"/>
    <mergeCell ref="EF19:EL19"/>
    <mergeCell ref="EM19:ER19"/>
    <mergeCell ref="HR19:HW19"/>
    <mergeCell ref="HX19:IE19"/>
    <mergeCell ref="GG19:GN19"/>
    <mergeCell ref="GO19:GS19"/>
    <mergeCell ref="GT19:GZ19"/>
    <mergeCell ref="HA19:HG19"/>
    <mergeCell ref="ES19:EY19"/>
    <mergeCell ref="EZ19:FF19"/>
    <mergeCell ref="BN19:BR19"/>
    <mergeCell ref="BS19:BW19"/>
    <mergeCell ref="BX19:CD19"/>
    <mergeCell ref="CE19:CJ19"/>
    <mergeCell ref="CK19:CQ19"/>
    <mergeCell ref="CR19:CV19"/>
    <mergeCell ref="DI19:DN19"/>
    <mergeCell ref="DO19:DU19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GG18:GN18"/>
    <mergeCell ref="GO18:GS18"/>
    <mergeCell ref="GT18:GZ18"/>
    <mergeCell ref="HA18:HG18"/>
    <mergeCell ref="FS18:FY18"/>
    <mergeCell ref="FZ18:GF18"/>
    <mergeCell ref="CK18:CQ18"/>
    <mergeCell ref="CR18:CV18"/>
    <mergeCell ref="HR18:HW18"/>
    <mergeCell ref="HX18:IE18"/>
    <mergeCell ref="EF18:EL18"/>
    <mergeCell ref="EM18:ER18"/>
    <mergeCell ref="ES18:EY18"/>
    <mergeCell ref="EZ18:FF18"/>
    <mergeCell ref="FG18:FK18"/>
    <mergeCell ref="FL18:FR18"/>
    <mergeCell ref="BN18:BR18"/>
    <mergeCell ref="BS18:BW18"/>
    <mergeCell ref="DI18:DN18"/>
    <mergeCell ref="DO18:DU18"/>
    <mergeCell ref="HH18:HL18"/>
    <mergeCell ref="HM18:HQ18"/>
    <mergeCell ref="BX18:CD18"/>
    <mergeCell ref="CE18:CJ18"/>
    <mergeCell ref="CW18:DA18"/>
    <mergeCell ref="DB18:DH18"/>
    <mergeCell ref="CK17:CQ17"/>
    <mergeCell ref="CR17:CV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DV18:DZ18"/>
    <mergeCell ref="EA18:EE18"/>
    <mergeCell ref="HR17:HW17"/>
    <mergeCell ref="HX17:IE17"/>
    <mergeCell ref="EF17:EL17"/>
    <mergeCell ref="EM17:ER17"/>
    <mergeCell ref="ES17:EY17"/>
    <mergeCell ref="EZ17:FF17"/>
    <mergeCell ref="FG17:FK17"/>
    <mergeCell ref="FL17:FR17"/>
    <mergeCell ref="FS17:FY17"/>
    <mergeCell ref="FZ17:GF17"/>
    <mergeCell ref="DI17:DN17"/>
    <mergeCell ref="DO17:DU17"/>
    <mergeCell ref="DV17:DZ17"/>
    <mergeCell ref="EA17:EE17"/>
    <mergeCell ref="HH17:HL17"/>
    <mergeCell ref="HM17:HQ17"/>
    <mergeCell ref="GG17:GN17"/>
    <mergeCell ref="GO17:GS17"/>
    <mergeCell ref="GT17:GZ17"/>
    <mergeCell ref="HA17:HG17"/>
    <mergeCell ref="AO17:AS17"/>
    <mergeCell ref="AT17:AZ17"/>
    <mergeCell ref="BA17:BF17"/>
    <mergeCell ref="BG17:BM17"/>
    <mergeCell ref="BN17:BR17"/>
    <mergeCell ref="BS17:BW17"/>
    <mergeCell ref="BX17:CD17"/>
    <mergeCell ref="CE17:CJ17"/>
    <mergeCell ref="FG16:FK16"/>
    <mergeCell ref="FL16:FR16"/>
    <mergeCell ref="FS16:FY16"/>
    <mergeCell ref="FZ16:GF16"/>
    <mergeCell ref="CW16:DA16"/>
    <mergeCell ref="DB16:DH16"/>
    <mergeCell ref="CW17:DA17"/>
    <mergeCell ref="DB17:DH17"/>
    <mergeCell ref="A17:E17"/>
    <mergeCell ref="F17:AB17"/>
    <mergeCell ref="AC17:AI17"/>
    <mergeCell ref="AJ17:AN17"/>
    <mergeCell ref="HR16:HW16"/>
    <mergeCell ref="HX16:IE16"/>
    <mergeCell ref="GG16:GN16"/>
    <mergeCell ref="GO16:GS16"/>
    <mergeCell ref="GT16:GZ16"/>
    <mergeCell ref="HA16:HG16"/>
    <mergeCell ref="HH16:HL16"/>
    <mergeCell ref="HM16:HQ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BN16:BR16"/>
    <mergeCell ref="BS16:BW16"/>
    <mergeCell ref="BX16:CD16"/>
    <mergeCell ref="CE16:CJ16"/>
    <mergeCell ref="CK16:CQ16"/>
    <mergeCell ref="CR16:CV16"/>
    <mergeCell ref="CK15:CQ15"/>
    <mergeCell ref="CR15:CV15"/>
    <mergeCell ref="BA16:BF16"/>
    <mergeCell ref="BG16:BM16"/>
    <mergeCell ref="A16:E16"/>
    <mergeCell ref="F16:AB16"/>
    <mergeCell ref="AC16:AI16"/>
    <mergeCell ref="AJ16:AN16"/>
    <mergeCell ref="AO16:AS16"/>
    <mergeCell ref="AT16:AZ16"/>
    <mergeCell ref="HR15:HW15"/>
    <mergeCell ref="HX15:IE15"/>
    <mergeCell ref="EF15:EL15"/>
    <mergeCell ref="EM15:ER15"/>
    <mergeCell ref="ES15:EY15"/>
    <mergeCell ref="EZ15:FF15"/>
    <mergeCell ref="FG15:FK15"/>
    <mergeCell ref="FL15:FR15"/>
    <mergeCell ref="GG15:GN15"/>
    <mergeCell ref="GO15:GS15"/>
    <mergeCell ref="DI15:DN15"/>
    <mergeCell ref="DO15:DU15"/>
    <mergeCell ref="DV15:DZ15"/>
    <mergeCell ref="EA15:EE15"/>
    <mergeCell ref="HH15:HL15"/>
    <mergeCell ref="HM15:HQ15"/>
    <mergeCell ref="GT15:GZ15"/>
    <mergeCell ref="HA15:HG15"/>
    <mergeCell ref="FS15:FY15"/>
    <mergeCell ref="FZ15:GF15"/>
    <mergeCell ref="AO15:AS15"/>
    <mergeCell ref="AT15:AZ15"/>
    <mergeCell ref="BA15:BF15"/>
    <mergeCell ref="BG15:BM15"/>
    <mergeCell ref="BN15:BR15"/>
    <mergeCell ref="BS15:BW15"/>
    <mergeCell ref="BX15:CD15"/>
    <mergeCell ref="CE15:CJ15"/>
    <mergeCell ref="FG14:FK14"/>
    <mergeCell ref="FL14:FR14"/>
    <mergeCell ref="FS14:FY14"/>
    <mergeCell ref="FZ14:GF14"/>
    <mergeCell ref="CW14:DA14"/>
    <mergeCell ref="DB14:DH14"/>
    <mergeCell ref="CW15:DA15"/>
    <mergeCell ref="DB15:DH15"/>
    <mergeCell ref="A15:E15"/>
    <mergeCell ref="F15:AB15"/>
    <mergeCell ref="AC15:AI15"/>
    <mergeCell ref="AJ15:AN15"/>
    <mergeCell ref="HR14:HW14"/>
    <mergeCell ref="HX14:IE14"/>
    <mergeCell ref="GG14:GN14"/>
    <mergeCell ref="GO14:GS14"/>
    <mergeCell ref="GT14:GZ14"/>
    <mergeCell ref="HA14:HG14"/>
    <mergeCell ref="HH14:HL14"/>
    <mergeCell ref="HM14:HQ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BN14:BR14"/>
    <mergeCell ref="BS14:BW14"/>
    <mergeCell ref="BX14:CD14"/>
    <mergeCell ref="CE14:CJ14"/>
    <mergeCell ref="CK14:CQ14"/>
    <mergeCell ref="CR14:CV14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GG13:GN13"/>
    <mergeCell ref="GO13:GS13"/>
    <mergeCell ref="GT13:GZ13"/>
    <mergeCell ref="HA13:HG13"/>
    <mergeCell ref="FS13:FY13"/>
    <mergeCell ref="FZ13:GF13"/>
    <mergeCell ref="DO13:DU13"/>
    <mergeCell ref="DV13:DZ13"/>
    <mergeCell ref="HH13:HL13"/>
    <mergeCell ref="HM13:HQ13"/>
    <mergeCell ref="HR13:HW13"/>
    <mergeCell ref="HX13:IE13"/>
    <mergeCell ref="EF13:EL13"/>
    <mergeCell ref="EM13:ER13"/>
    <mergeCell ref="ES13:EY13"/>
    <mergeCell ref="EZ13:FF13"/>
    <mergeCell ref="FG13:FK13"/>
    <mergeCell ref="FL13:FR13"/>
    <mergeCell ref="EA13:EE13"/>
    <mergeCell ref="CK13:CQ13"/>
    <mergeCell ref="CR13:CV13"/>
    <mergeCell ref="CW13:DA13"/>
    <mergeCell ref="DB13:DH13"/>
    <mergeCell ref="BN13:BR13"/>
    <mergeCell ref="BS13:BW13"/>
    <mergeCell ref="BX13:CD13"/>
    <mergeCell ref="CE13:CJ13"/>
    <mergeCell ref="HA11:HG11"/>
    <mergeCell ref="HH11:HL11"/>
    <mergeCell ref="EZ11:FF11"/>
    <mergeCell ref="FG11:FK11"/>
    <mergeCell ref="FL11:FR11"/>
    <mergeCell ref="FS11:FY11"/>
    <mergeCell ref="GT11:GZ11"/>
    <mergeCell ref="FZ11:GF11"/>
    <mergeCell ref="GG11:GN11"/>
    <mergeCell ref="GO11:GS11"/>
    <mergeCell ref="A13:E13"/>
    <mergeCell ref="F13:AB13"/>
    <mergeCell ref="AC13:AI13"/>
    <mergeCell ref="AJ13:AN13"/>
    <mergeCell ref="AO13:AS13"/>
    <mergeCell ref="DB11:DH11"/>
    <mergeCell ref="AO11:AS11"/>
    <mergeCell ref="BG11:BM11"/>
    <mergeCell ref="BN11:BR11"/>
    <mergeCell ref="A11:E11"/>
    <mergeCell ref="DO11:DU11"/>
    <mergeCell ref="BS11:BW11"/>
    <mergeCell ref="BX11:CD11"/>
    <mergeCell ref="AT13:AZ13"/>
    <mergeCell ref="BA13:BF13"/>
    <mergeCell ref="BG13:BM13"/>
    <mergeCell ref="DI13:DN13"/>
    <mergeCell ref="AT11:AZ11"/>
    <mergeCell ref="BA11:BF11"/>
    <mergeCell ref="CK12:CQ12"/>
    <mergeCell ref="DV11:DZ11"/>
    <mergeCell ref="EA11:EE11"/>
    <mergeCell ref="EF11:EL11"/>
    <mergeCell ref="EM11:ER11"/>
    <mergeCell ref="ES11:EY11"/>
    <mergeCell ref="CE11:CJ11"/>
    <mergeCell ref="CK11:CQ11"/>
    <mergeCell ref="CR11:CV11"/>
    <mergeCell ref="CW11:DA11"/>
    <mergeCell ref="DI11:DN11"/>
    <mergeCell ref="CK9:DN10"/>
    <mergeCell ref="DO9:ER10"/>
    <mergeCell ref="A9:E10"/>
    <mergeCell ref="F9:AB10"/>
    <mergeCell ref="AC9:BF10"/>
    <mergeCell ref="BG9:CJ10"/>
    <mergeCell ref="F11:AB11"/>
    <mergeCell ref="AC11:AI11"/>
    <mergeCell ref="AJ11:AN11"/>
    <mergeCell ref="ES9:IE9"/>
    <mergeCell ref="ES10:FR10"/>
    <mergeCell ref="FS10:GS10"/>
    <mergeCell ref="GT10:HW10"/>
    <mergeCell ref="HX10:IE11"/>
    <mergeCell ref="HM11:HQ11"/>
    <mergeCell ref="HR11:HW11"/>
    <mergeCell ref="HG1:IE1"/>
    <mergeCell ref="A2:IE2"/>
    <mergeCell ref="HC6:HD6"/>
    <mergeCell ref="HE6:HG6"/>
    <mergeCell ref="HH6:HI6"/>
    <mergeCell ref="HJ6:HT6"/>
    <mergeCell ref="HU6:HW6"/>
    <mergeCell ref="HX6:HZ6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IB50"/>
  <sheetViews>
    <sheetView view="pageBreakPreview" zoomScaleNormal="118" zoomScaleSheetLayoutView="100" zoomScalePageLayoutView="0" workbookViewId="0" topLeftCell="A7">
      <selection activeCell="DR32" sqref="DR32:DZ32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customWidth="1"/>
    <col min="9" max="9" width="0.74609375" style="1" customWidth="1"/>
    <col min="10" max="53" width="0.875" style="1" customWidth="1"/>
    <col min="54" max="54" width="1.25" style="1" customWidth="1"/>
    <col min="55" max="173" width="0.875" style="1" customWidth="1"/>
    <col min="174" max="174" width="4.375" style="1" bestFit="1" customWidth="1"/>
    <col min="175" max="205" width="0.875" style="1" customWidth="1"/>
    <col min="206" max="236" width="0.875" style="56" customWidth="1"/>
    <col min="237" max="16384" width="0.875" style="1" customWidth="1"/>
  </cols>
  <sheetData>
    <row r="1" spans="132:155" ht="9.75" customHeight="1"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 t="s">
        <v>79</v>
      </c>
    </row>
    <row r="2" spans="131:155" ht="9.75" customHeight="1"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9" t="s">
        <v>80</v>
      </c>
    </row>
    <row r="3" spans="131:155" ht="9.75" customHeight="1"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9" t="s">
        <v>81</v>
      </c>
    </row>
    <row r="4" spans="1:236" s="10" customFormat="1" ht="14.25" customHeight="1">
      <c r="A4" s="301" t="s">
        <v>346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</row>
    <row r="5" spans="1:236" s="10" customFormat="1" ht="14.25" customHeight="1">
      <c r="A5" s="302" t="s">
        <v>82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  <c r="EV5" s="302"/>
      <c r="EW5" s="302"/>
      <c r="EX5" s="302"/>
      <c r="EY5" s="30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</row>
    <row r="6" spans="132:236" s="34" customFormat="1" ht="24" customHeight="1">
      <c r="EB6" s="168" t="s">
        <v>17</v>
      </c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GX6" s="48"/>
      <c r="GY6" s="48"/>
      <c r="GZ6" s="48"/>
      <c r="HA6" s="48"/>
      <c r="HB6" s="48"/>
      <c r="HC6" s="48"/>
      <c r="HD6" s="48"/>
      <c r="HE6" s="419"/>
      <c r="HF6" s="419"/>
      <c r="HG6" s="419"/>
      <c r="HH6" s="419"/>
      <c r="HI6" s="419"/>
      <c r="HJ6" s="419"/>
      <c r="HK6" s="419"/>
      <c r="HL6" s="419"/>
      <c r="HM6" s="419"/>
      <c r="HN6" s="419"/>
      <c r="HO6" s="419"/>
      <c r="HP6" s="419"/>
      <c r="HQ6" s="419"/>
      <c r="HR6" s="419"/>
      <c r="HS6" s="419"/>
      <c r="HT6" s="419"/>
      <c r="HU6" s="419"/>
      <c r="HV6" s="419"/>
      <c r="HW6" s="419"/>
      <c r="HX6" s="419"/>
      <c r="HY6" s="419"/>
      <c r="HZ6" s="419"/>
      <c r="IA6" s="419"/>
      <c r="IB6" s="419"/>
    </row>
    <row r="7" spans="128:236" s="34" customFormat="1" ht="24" customHeight="1">
      <c r="DX7" s="169" t="str">
        <f>'прил 7.2'!HA4</f>
        <v>Директор ООО "Энергетическая компания "Радиан"</v>
      </c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GX7" s="48"/>
      <c r="GY7" s="48"/>
      <c r="GZ7" s="48"/>
      <c r="HA7" s="420"/>
      <c r="HB7" s="420"/>
      <c r="HC7" s="420"/>
      <c r="HD7" s="420"/>
      <c r="HE7" s="420"/>
      <c r="HF7" s="420"/>
      <c r="HG7" s="420"/>
      <c r="HH7" s="420"/>
      <c r="HI7" s="420"/>
      <c r="HJ7" s="420"/>
      <c r="HK7" s="420"/>
      <c r="HL7" s="420"/>
      <c r="HM7" s="420"/>
      <c r="HN7" s="420"/>
      <c r="HO7" s="420"/>
      <c r="HP7" s="420"/>
      <c r="HQ7" s="420"/>
      <c r="HR7" s="420"/>
      <c r="HS7" s="420"/>
      <c r="HT7" s="420"/>
      <c r="HU7" s="420"/>
      <c r="HV7" s="420"/>
      <c r="HW7" s="420"/>
      <c r="HX7" s="420"/>
      <c r="HY7" s="420"/>
      <c r="HZ7" s="420"/>
      <c r="IA7" s="420"/>
      <c r="IB7" s="420"/>
    </row>
    <row r="8" spans="128:236" s="34" customFormat="1" ht="12">
      <c r="DX8" s="169" t="str">
        <f>'прил 7.2'!HA5</f>
        <v>В.Н. Труфанов</v>
      </c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GX8" s="48"/>
      <c r="GY8" s="48"/>
      <c r="GZ8" s="35"/>
      <c r="HA8" s="420"/>
      <c r="HB8" s="420"/>
      <c r="HC8" s="420"/>
      <c r="HD8" s="420"/>
      <c r="HE8" s="420"/>
      <c r="HF8" s="420"/>
      <c r="HG8" s="420"/>
      <c r="HH8" s="420"/>
      <c r="HI8" s="420"/>
      <c r="HJ8" s="420"/>
      <c r="HK8" s="420"/>
      <c r="HL8" s="420"/>
      <c r="HM8" s="420"/>
      <c r="HN8" s="420"/>
      <c r="HO8" s="420"/>
      <c r="HP8" s="420"/>
      <c r="HQ8" s="420"/>
      <c r="HR8" s="420"/>
      <c r="HS8" s="420"/>
      <c r="HT8" s="420"/>
      <c r="HU8" s="420"/>
      <c r="HV8" s="420"/>
      <c r="HW8" s="420"/>
      <c r="HX8" s="420"/>
      <c r="HY8" s="420"/>
      <c r="HZ8" s="420"/>
      <c r="IA8" s="420"/>
      <c r="IB8" s="420"/>
    </row>
    <row r="9" spans="127:155" ht="21" customHeight="1">
      <c r="DW9" s="303" t="s">
        <v>18</v>
      </c>
      <c r="DX9" s="303"/>
      <c r="DY9" s="304"/>
      <c r="DZ9" s="304"/>
      <c r="EA9" s="304"/>
      <c r="EB9" s="305" t="s">
        <v>18</v>
      </c>
      <c r="EC9" s="305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3">
        <v>20</v>
      </c>
      <c r="EP9" s="303"/>
      <c r="EQ9" s="303"/>
      <c r="ER9" s="306"/>
      <c r="ES9" s="306"/>
      <c r="ET9" s="306"/>
      <c r="EU9" s="3"/>
      <c r="EV9" s="5" t="s">
        <v>19</v>
      </c>
      <c r="EW9" s="3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4" t="s">
        <v>20</v>
      </c>
    </row>
    <row r="11" ht="6" customHeight="1" thickBot="1"/>
    <row r="12" spans="1:155" ht="10.5" customHeight="1">
      <c r="A12" s="307" t="s">
        <v>0</v>
      </c>
      <c r="B12" s="308"/>
      <c r="C12" s="308"/>
      <c r="D12" s="308"/>
      <c r="E12" s="308"/>
      <c r="F12" s="309"/>
      <c r="G12" s="316" t="s">
        <v>83</v>
      </c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9"/>
      <c r="AO12" s="319" t="s">
        <v>7</v>
      </c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1"/>
      <c r="EA12" s="316" t="s">
        <v>16</v>
      </c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  <c r="EX12" s="308"/>
      <c r="EY12" s="322"/>
    </row>
    <row r="13" spans="1:155" ht="10.5" customHeight="1">
      <c r="A13" s="310"/>
      <c r="B13" s="311"/>
      <c r="C13" s="311"/>
      <c r="D13" s="311"/>
      <c r="E13" s="311"/>
      <c r="F13" s="312"/>
      <c r="G13" s="317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2"/>
      <c r="AO13" s="325" t="s">
        <v>4</v>
      </c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7"/>
      <c r="BG13" s="325" t="s">
        <v>38</v>
      </c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7"/>
      <c r="BY13" s="325" t="s">
        <v>39</v>
      </c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7"/>
      <c r="CQ13" s="325" t="s">
        <v>40</v>
      </c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7"/>
      <c r="DI13" s="325" t="s">
        <v>41</v>
      </c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7"/>
      <c r="EA13" s="317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23"/>
    </row>
    <row r="14" spans="1:155" ht="10.5" customHeight="1" thickBot="1">
      <c r="A14" s="313"/>
      <c r="B14" s="314"/>
      <c r="C14" s="314"/>
      <c r="D14" s="314"/>
      <c r="E14" s="314"/>
      <c r="F14" s="315"/>
      <c r="G14" s="318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5"/>
      <c r="AO14" s="328" t="s">
        <v>84</v>
      </c>
      <c r="AP14" s="329"/>
      <c r="AQ14" s="329"/>
      <c r="AR14" s="329"/>
      <c r="AS14" s="329"/>
      <c r="AT14" s="329"/>
      <c r="AU14" s="329"/>
      <c r="AV14" s="329"/>
      <c r="AW14" s="330"/>
      <c r="AX14" s="328" t="s">
        <v>85</v>
      </c>
      <c r="AY14" s="329"/>
      <c r="AZ14" s="329"/>
      <c r="BA14" s="329"/>
      <c r="BB14" s="329"/>
      <c r="BC14" s="329"/>
      <c r="BD14" s="329"/>
      <c r="BE14" s="329"/>
      <c r="BF14" s="330"/>
      <c r="BG14" s="328" t="s">
        <v>5</v>
      </c>
      <c r="BH14" s="329"/>
      <c r="BI14" s="329"/>
      <c r="BJ14" s="329"/>
      <c r="BK14" s="329"/>
      <c r="BL14" s="329"/>
      <c r="BM14" s="329"/>
      <c r="BN14" s="329"/>
      <c r="BO14" s="330"/>
      <c r="BP14" s="328" t="s">
        <v>6</v>
      </c>
      <c r="BQ14" s="329"/>
      <c r="BR14" s="329"/>
      <c r="BS14" s="329"/>
      <c r="BT14" s="329"/>
      <c r="BU14" s="329"/>
      <c r="BV14" s="329"/>
      <c r="BW14" s="329"/>
      <c r="BX14" s="330"/>
      <c r="BY14" s="328" t="s">
        <v>5</v>
      </c>
      <c r="BZ14" s="329"/>
      <c r="CA14" s="329"/>
      <c r="CB14" s="329"/>
      <c r="CC14" s="329"/>
      <c r="CD14" s="329"/>
      <c r="CE14" s="329"/>
      <c r="CF14" s="329"/>
      <c r="CG14" s="330"/>
      <c r="CH14" s="328" t="s">
        <v>6</v>
      </c>
      <c r="CI14" s="329"/>
      <c r="CJ14" s="329"/>
      <c r="CK14" s="329"/>
      <c r="CL14" s="329"/>
      <c r="CM14" s="329"/>
      <c r="CN14" s="329"/>
      <c r="CO14" s="329"/>
      <c r="CP14" s="330"/>
      <c r="CQ14" s="328" t="s">
        <v>5</v>
      </c>
      <c r="CR14" s="329"/>
      <c r="CS14" s="329"/>
      <c r="CT14" s="329"/>
      <c r="CU14" s="329"/>
      <c r="CV14" s="329"/>
      <c r="CW14" s="329"/>
      <c r="CX14" s="329"/>
      <c r="CY14" s="330"/>
      <c r="CZ14" s="328" t="s">
        <v>6</v>
      </c>
      <c r="DA14" s="329"/>
      <c r="DB14" s="329"/>
      <c r="DC14" s="329"/>
      <c r="DD14" s="329"/>
      <c r="DE14" s="329"/>
      <c r="DF14" s="329"/>
      <c r="DG14" s="329"/>
      <c r="DH14" s="330"/>
      <c r="DI14" s="328" t="s">
        <v>5</v>
      </c>
      <c r="DJ14" s="329"/>
      <c r="DK14" s="329"/>
      <c r="DL14" s="329"/>
      <c r="DM14" s="329"/>
      <c r="DN14" s="329"/>
      <c r="DO14" s="329"/>
      <c r="DP14" s="329"/>
      <c r="DQ14" s="330"/>
      <c r="DR14" s="328" t="s">
        <v>6</v>
      </c>
      <c r="DS14" s="329"/>
      <c r="DT14" s="329"/>
      <c r="DU14" s="329"/>
      <c r="DV14" s="329"/>
      <c r="DW14" s="329"/>
      <c r="DX14" s="329"/>
      <c r="DY14" s="329"/>
      <c r="DZ14" s="330"/>
      <c r="EA14" s="318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24"/>
    </row>
    <row r="15" spans="1:155" ht="10.5" customHeight="1">
      <c r="A15" s="337" t="s">
        <v>25</v>
      </c>
      <c r="B15" s="338"/>
      <c r="C15" s="338"/>
      <c r="D15" s="338"/>
      <c r="E15" s="338"/>
      <c r="F15" s="339"/>
      <c r="G15" s="340" t="s">
        <v>86</v>
      </c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2"/>
      <c r="AO15" s="343">
        <f>BG15+BY15+CQ15+DI15</f>
        <v>5.7259438584331575</v>
      </c>
      <c r="AP15" s="344"/>
      <c r="AQ15" s="344"/>
      <c r="AR15" s="344"/>
      <c r="AS15" s="344"/>
      <c r="AT15" s="344"/>
      <c r="AU15" s="344"/>
      <c r="AV15" s="344"/>
      <c r="AW15" s="345"/>
      <c r="AX15" s="343">
        <f>BP15+CH15+CZ15+DR15</f>
        <v>5.7259438584331575</v>
      </c>
      <c r="AY15" s="344"/>
      <c r="AZ15" s="344"/>
      <c r="BA15" s="344"/>
      <c r="BB15" s="344"/>
      <c r="BC15" s="344"/>
      <c r="BD15" s="344"/>
      <c r="BE15" s="344"/>
      <c r="BF15" s="345"/>
      <c r="BG15" s="331">
        <f>BG16+BG23</f>
        <v>1.4314859646082894</v>
      </c>
      <c r="BH15" s="332"/>
      <c r="BI15" s="332"/>
      <c r="BJ15" s="332"/>
      <c r="BK15" s="332"/>
      <c r="BL15" s="332"/>
      <c r="BM15" s="332"/>
      <c r="BN15" s="332"/>
      <c r="BO15" s="333"/>
      <c r="BP15" s="331">
        <f>BP16+BP23</f>
        <v>1.4314859646082894</v>
      </c>
      <c r="BQ15" s="332"/>
      <c r="BR15" s="332"/>
      <c r="BS15" s="332"/>
      <c r="BT15" s="332"/>
      <c r="BU15" s="332"/>
      <c r="BV15" s="332"/>
      <c r="BW15" s="332"/>
      <c r="BX15" s="333"/>
      <c r="BY15" s="331">
        <f>BY16+BY23</f>
        <v>1.4314859646082894</v>
      </c>
      <c r="BZ15" s="332"/>
      <c r="CA15" s="332"/>
      <c r="CB15" s="332"/>
      <c r="CC15" s="332"/>
      <c r="CD15" s="332"/>
      <c r="CE15" s="332"/>
      <c r="CF15" s="332"/>
      <c r="CG15" s="333"/>
      <c r="CH15" s="331">
        <f>CH16+CH23</f>
        <v>1.4314859646082894</v>
      </c>
      <c r="CI15" s="332"/>
      <c r="CJ15" s="332"/>
      <c r="CK15" s="332"/>
      <c r="CL15" s="332"/>
      <c r="CM15" s="332"/>
      <c r="CN15" s="332"/>
      <c r="CO15" s="332"/>
      <c r="CP15" s="333"/>
      <c r="CQ15" s="331">
        <f>CQ16+CQ23</f>
        <v>1.4314859646082894</v>
      </c>
      <c r="CR15" s="332"/>
      <c r="CS15" s="332"/>
      <c r="CT15" s="332"/>
      <c r="CU15" s="332"/>
      <c r="CV15" s="332"/>
      <c r="CW15" s="332"/>
      <c r="CX15" s="332"/>
      <c r="CY15" s="333"/>
      <c r="CZ15" s="331">
        <f>CZ16+CZ23</f>
        <v>1.4314859646082894</v>
      </c>
      <c r="DA15" s="332"/>
      <c r="DB15" s="332"/>
      <c r="DC15" s="332"/>
      <c r="DD15" s="332"/>
      <c r="DE15" s="332"/>
      <c r="DF15" s="332"/>
      <c r="DG15" s="332"/>
      <c r="DH15" s="333"/>
      <c r="DI15" s="331">
        <f>DI16+DI23</f>
        <v>1.4314859646082894</v>
      </c>
      <c r="DJ15" s="332"/>
      <c r="DK15" s="332"/>
      <c r="DL15" s="332"/>
      <c r="DM15" s="332"/>
      <c r="DN15" s="332"/>
      <c r="DO15" s="332"/>
      <c r="DP15" s="332"/>
      <c r="DQ15" s="333"/>
      <c r="DR15" s="331">
        <f>DR16+DR23</f>
        <v>1.4314859646082894</v>
      </c>
      <c r="DS15" s="332"/>
      <c r="DT15" s="332"/>
      <c r="DU15" s="332"/>
      <c r="DV15" s="332"/>
      <c r="DW15" s="332"/>
      <c r="DX15" s="332"/>
      <c r="DY15" s="332"/>
      <c r="DZ15" s="333"/>
      <c r="EA15" s="334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6"/>
    </row>
    <row r="16" spans="1:155" ht="21" customHeight="1">
      <c r="A16" s="346" t="s">
        <v>87</v>
      </c>
      <c r="B16" s="347"/>
      <c r="C16" s="347"/>
      <c r="D16" s="347"/>
      <c r="E16" s="347"/>
      <c r="F16" s="348"/>
      <c r="G16" s="349" t="s">
        <v>88</v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1"/>
      <c r="AO16" s="343">
        <f>BG16+BY16+CQ16+DI16</f>
        <v>2.962973243723783</v>
      </c>
      <c r="AP16" s="344"/>
      <c r="AQ16" s="344"/>
      <c r="AR16" s="344"/>
      <c r="AS16" s="344"/>
      <c r="AT16" s="344"/>
      <c r="AU16" s="344"/>
      <c r="AV16" s="344"/>
      <c r="AW16" s="345"/>
      <c r="AX16" s="343">
        <f>BP16+CH16+CZ16+DR16</f>
        <v>2.962973243723783</v>
      </c>
      <c r="AY16" s="344"/>
      <c r="AZ16" s="344"/>
      <c r="BA16" s="344"/>
      <c r="BB16" s="344"/>
      <c r="BC16" s="344"/>
      <c r="BD16" s="344"/>
      <c r="BE16" s="344"/>
      <c r="BF16" s="345"/>
      <c r="BG16" s="352">
        <f>BG17</f>
        <v>0.7407433109309457</v>
      </c>
      <c r="BH16" s="353"/>
      <c r="BI16" s="353"/>
      <c r="BJ16" s="353"/>
      <c r="BK16" s="353"/>
      <c r="BL16" s="353"/>
      <c r="BM16" s="353"/>
      <c r="BN16" s="353"/>
      <c r="BO16" s="354"/>
      <c r="BP16" s="352">
        <f>BP17</f>
        <v>0.7407433109309457</v>
      </c>
      <c r="BQ16" s="353"/>
      <c r="BR16" s="353"/>
      <c r="BS16" s="353"/>
      <c r="BT16" s="353"/>
      <c r="BU16" s="353"/>
      <c r="BV16" s="353"/>
      <c r="BW16" s="353"/>
      <c r="BX16" s="354"/>
      <c r="BY16" s="352">
        <f>BY17</f>
        <v>0.7407433109309457</v>
      </c>
      <c r="BZ16" s="353"/>
      <c r="CA16" s="353"/>
      <c r="CB16" s="353"/>
      <c r="CC16" s="353"/>
      <c r="CD16" s="353"/>
      <c r="CE16" s="353"/>
      <c r="CF16" s="353"/>
      <c r="CG16" s="354"/>
      <c r="CH16" s="352">
        <f>CH17</f>
        <v>0.7407433109309457</v>
      </c>
      <c r="CI16" s="353"/>
      <c r="CJ16" s="353"/>
      <c r="CK16" s="353"/>
      <c r="CL16" s="353"/>
      <c r="CM16" s="353"/>
      <c r="CN16" s="353"/>
      <c r="CO16" s="353"/>
      <c r="CP16" s="354"/>
      <c r="CQ16" s="352">
        <f>CQ17</f>
        <v>0.7407433109309457</v>
      </c>
      <c r="CR16" s="353"/>
      <c r="CS16" s="353"/>
      <c r="CT16" s="353"/>
      <c r="CU16" s="353"/>
      <c r="CV16" s="353"/>
      <c r="CW16" s="353"/>
      <c r="CX16" s="353"/>
      <c r="CY16" s="354"/>
      <c r="CZ16" s="352">
        <f>CZ17</f>
        <v>0.7407433109309457</v>
      </c>
      <c r="DA16" s="353"/>
      <c r="DB16" s="353"/>
      <c r="DC16" s="353"/>
      <c r="DD16" s="353"/>
      <c r="DE16" s="353"/>
      <c r="DF16" s="353"/>
      <c r="DG16" s="353"/>
      <c r="DH16" s="354"/>
      <c r="DI16" s="352">
        <f>DI17</f>
        <v>0.7407433109309457</v>
      </c>
      <c r="DJ16" s="353"/>
      <c r="DK16" s="353"/>
      <c r="DL16" s="353"/>
      <c r="DM16" s="353"/>
      <c r="DN16" s="353"/>
      <c r="DO16" s="353"/>
      <c r="DP16" s="353"/>
      <c r="DQ16" s="354"/>
      <c r="DR16" s="352">
        <f>DR17</f>
        <v>0.7407433109309457</v>
      </c>
      <c r="DS16" s="353"/>
      <c r="DT16" s="353"/>
      <c r="DU16" s="353"/>
      <c r="DV16" s="353"/>
      <c r="DW16" s="353"/>
      <c r="DX16" s="353"/>
      <c r="DY16" s="353"/>
      <c r="DZ16" s="354"/>
      <c r="EA16" s="355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7"/>
    </row>
    <row r="17" spans="1:155" ht="21.75" customHeight="1">
      <c r="A17" s="346" t="s">
        <v>89</v>
      </c>
      <c r="B17" s="347"/>
      <c r="C17" s="347"/>
      <c r="D17" s="347"/>
      <c r="E17" s="347"/>
      <c r="F17" s="348"/>
      <c r="G17" s="349" t="s">
        <v>90</v>
      </c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1"/>
      <c r="AO17" s="343">
        <f>BG17+BY17+CQ17+DI17</f>
        <v>2.962973243723783</v>
      </c>
      <c r="AP17" s="344"/>
      <c r="AQ17" s="344"/>
      <c r="AR17" s="344"/>
      <c r="AS17" s="344"/>
      <c r="AT17" s="344"/>
      <c r="AU17" s="344"/>
      <c r="AV17" s="344"/>
      <c r="AW17" s="345"/>
      <c r="AX17" s="343">
        <f>BP17+CH17+CZ17+DR17</f>
        <v>2.962973243723783</v>
      </c>
      <c r="AY17" s="344"/>
      <c r="AZ17" s="344"/>
      <c r="BA17" s="344"/>
      <c r="BB17" s="344"/>
      <c r="BC17" s="344"/>
      <c r="BD17" s="344"/>
      <c r="BE17" s="344"/>
      <c r="BF17" s="345"/>
      <c r="BG17" s="69">
        <f>'[2]CO1'!$U$26*1.18/1000/4</f>
        <v>0.7407433109309457</v>
      </c>
      <c r="BH17" s="70"/>
      <c r="BI17" s="70"/>
      <c r="BJ17" s="70"/>
      <c r="BK17" s="70"/>
      <c r="BL17" s="70"/>
      <c r="BM17" s="70"/>
      <c r="BN17" s="70"/>
      <c r="BO17" s="71"/>
      <c r="BP17" s="69">
        <f>BG17</f>
        <v>0.7407433109309457</v>
      </c>
      <c r="BQ17" s="70"/>
      <c r="BR17" s="70"/>
      <c r="BS17" s="70"/>
      <c r="BT17" s="70"/>
      <c r="BU17" s="70"/>
      <c r="BV17" s="70"/>
      <c r="BW17" s="70"/>
      <c r="BX17" s="71"/>
      <c r="BY17" s="69">
        <f>BG17</f>
        <v>0.7407433109309457</v>
      </c>
      <c r="BZ17" s="70"/>
      <c r="CA17" s="70"/>
      <c r="CB17" s="70"/>
      <c r="CC17" s="70"/>
      <c r="CD17" s="70"/>
      <c r="CE17" s="70"/>
      <c r="CF17" s="70"/>
      <c r="CG17" s="71"/>
      <c r="CH17" s="69">
        <f>BY17</f>
        <v>0.7407433109309457</v>
      </c>
      <c r="CI17" s="70"/>
      <c r="CJ17" s="70"/>
      <c r="CK17" s="70"/>
      <c r="CL17" s="70"/>
      <c r="CM17" s="70"/>
      <c r="CN17" s="70"/>
      <c r="CO17" s="70"/>
      <c r="CP17" s="71"/>
      <c r="CQ17" s="69">
        <f>BY17</f>
        <v>0.7407433109309457</v>
      </c>
      <c r="CR17" s="70"/>
      <c r="CS17" s="70"/>
      <c r="CT17" s="70"/>
      <c r="CU17" s="70"/>
      <c r="CV17" s="70"/>
      <c r="CW17" s="70"/>
      <c r="CX17" s="70"/>
      <c r="CY17" s="71"/>
      <c r="CZ17" s="69">
        <f>CQ17</f>
        <v>0.7407433109309457</v>
      </c>
      <c r="DA17" s="70"/>
      <c r="DB17" s="70"/>
      <c r="DC17" s="70"/>
      <c r="DD17" s="70"/>
      <c r="DE17" s="70"/>
      <c r="DF17" s="70"/>
      <c r="DG17" s="70"/>
      <c r="DH17" s="71"/>
      <c r="DI17" s="69">
        <f>CQ17</f>
        <v>0.7407433109309457</v>
      </c>
      <c r="DJ17" s="70"/>
      <c r="DK17" s="70"/>
      <c r="DL17" s="70"/>
      <c r="DM17" s="70"/>
      <c r="DN17" s="70"/>
      <c r="DO17" s="70"/>
      <c r="DP17" s="70"/>
      <c r="DQ17" s="71"/>
      <c r="DR17" s="69">
        <f>DI17</f>
        <v>0.7407433109309457</v>
      </c>
      <c r="DS17" s="70"/>
      <c r="DT17" s="70"/>
      <c r="DU17" s="70"/>
      <c r="DV17" s="70"/>
      <c r="DW17" s="70"/>
      <c r="DX17" s="70"/>
      <c r="DY17" s="70"/>
      <c r="DZ17" s="71"/>
      <c r="EA17" s="355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  <c r="EL17" s="356"/>
      <c r="EM17" s="356"/>
      <c r="EN17" s="356"/>
      <c r="EO17" s="356"/>
      <c r="EP17" s="356"/>
      <c r="EQ17" s="356"/>
      <c r="ER17" s="356"/>
      <c r="ES17" s="356"/>
      <c r="ET17" s="356"/>
      <c r="EU17" s="356"/>
      <c r="EV17" s="356"/>
      <c r="EW17" s="356"/>
      <c r="EX17" s="356"/>
      <c r="EY17" s="357"/>
    </row>
    <row r="18" spans="1:155" ht="10.5" customHeight="1">
      <c r="A18" s="346" t="s">
        <v>91</v>
      </c>
      <c r="B18" s="347"/>
      <c r="C18" s="347"/>
      <c r="D18" s="347"/>
      <c r="E18" s="347"/>
      <c r="F18" s="348"/>
      <c r="G18" s="349" t="s">
        <v>92</v>
      </c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1"/>
      <c r="AO18" s="358"/>
      <c r="AP18" s="359"/>
      <c r="AQ18" s="359"/>
      <c r="AR18" s="359"/>
      <c r="AS18" s="359"/>
      <c r="AT18" s="359"/>
      <c r="AU18" s="359"/>
      <c r="AV18" s="359"/>
      <c r="AW18" s="360"/>
      <c r="AX18" s="358"/>
      <c r="AY18" s="359"/>
      <c r="AZ18" s="359"/>
      <c r="BA18" s="359"/>
      <c r="BB18" s="359"/>
      <c r="BC18" s="359"/>
      <c r="BD18" s="359"/>
      <c r="BE18" s="359"/>
      <c r="BF18" s="360"/>
      <c r="BG18" s="358"/>
      <c r="BH18" s="359"/>
      <c r="BI18" s="359"/>
      <c r="BJ18" s="359"/>
      <c r="BK18" s="359"/>
      <c r="BL18" s="359"/>
      <c r="BM18" s="359"/>
      <c r="BN18" s="359"/>
      <c r="BO18" s="360"/>
      <c r="BP18" s="358"/>
      <c r="BQ18" s="359"/>
      <c r="BR18" s="359"/>
      <c r="BS18" s="359"/>
      <c r="BT18" s="359"/>
      <c r="BU18" s="359"/>
      <c r="BV18" s="359"/>
      <c r="BW18" s="359"/>
      <c r="BX18" s="360"/>
      <c r="BY18" s="358"/>
      <c r="BZ18" s="359"/>
      <c r="CA18" s="359"/>
      <c r="CB18" s="359"/>
      <c r="CC18" s="359"/>
      <c r="CD18" s="359"/>
      <c r="CE18" s="359"/>
      <c r="CF18" s="359"/>
      <c r="CG18" s="360"/>
      <c r="CH18" s="358"/>
      <c r="CI18" s="359"/>
      <c r="CJ18" s="359"/>
      <c r="CK18" s="359"/>
      <c r="CL18" s="359"/>
      <c r="CM18" s="359"/>
      <c r="CN18" s="359"/>
      <c r="CO18" s="359"/>
      <c r="CP18" s="360"/>
      <c r="CQ18" s="358"/>
      <c r="CR18" s="359"/>
      <c r="CS18" s="359"/>
      <c r="CT18" s="359"/>
      <c r="CU18" s="359"/>
      <c r="CV18" s="359"/>
      <c r="CW18" s="359"/>
      <c r="CX18" s="359"/>
      <c r="CY18" s="360"/>
      <c r="CZ18" s="358"/>
      <c r="DA18" s="359"/>
      <c r="DB18" s="359"/>
      <c r="DC18" s="359"/>
      <c r="DD18" s="359"/>
      <c r="DE18" s="359"/>
      <c r="DF18" s="359"/>
      <c r="DG18" s="359"/>
      <c r="DH18" s="360"/>
      <c r="DI18" s="358"/>
      <c r="DJ18" s="359"/>
      <c r="DK18" s="359"/>
      <c r="DL18" s="359"/>
      <c r="DM18" s="359"/>
      <c r="DN18" s="359"/>
      <c r="DO18" s="359"/>
      <c r="DP18" s="359"/>
      <c r="DQ18" s="360"/>
      <c r="DR18" s="358"/>
      <c r="DS18" s="359"/>
      <c r="DT18" s="359"/>
      <c r="DU18" s="359"/>
      <c r="DV18" s="359"/>
      <c r="DW18" s="359"/>
      <c r="DX18" s="359"/>
      <c r="DY18" s="359"/>
      <c r="DZ18" s="360"/>
      <c r="EA18" s="355"/>
      <c r="EB18" s="356"/>
      <c r="EC18" s="356"/>
      <c r="ED18" s="356"/>
      <c r="EE18" s="356"/>
      <c r="EF18" s="356"/>
      <c r="EG18" s="356"/>
      <c r="EH18" s="356"/>
      <c r="EI18" s="356"/>
      <c r="EJ18" s="356"/>
      <c r="EK18" s="356"/>
      <c r="EL18" s="356"/>
      <c r="EM18" s="356"/>
      <c r="EN18" s="356"/>
      <c r="EO18" s="356"/>
      <c r="EP18" s="356"/>
      <c r="EQ18" s="356"/>
      <c r="ER18" s="356"/>
      <c r="ES18" s="356"/>
      <c r="ET18" s="356"/>
      <c r="EU18" s="356"/>
      <c r="EV18" s="356"/>
      <c r="EW18" s="356"/>
      <c r="EX18" s="356"/>
      <c r="EY18" s="357"/>
    </row>
    <row r="19" spans="1:155" ht="21.75" customHeight="1">
      <c r="A19" s="346" t="s">
        <v>93</v>
      </c>
      <c r="B19" s="347"/>
      <c r="C19" s="347"/>
      <c r="D19" s="347"/>
      <c r="E19" s="347"/>
      <c r="F19" s="348"/>
      <c r="G19" s="349" t="s">
        <v>94</v>
      </c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1"/>
      <c r="AO19" s="358"/>
      <c r="AP19" s="359"/>
      <c r="AQ19" s="359"/>
      <c r="AR19" s="359"/>
      <c r="AS19" s="359"/>
      <c r="AT19" s="359"/>
      <c r="AU19" s="359"/>
      <c r="AV19" s="359"/>
      <c r="AW19" s="360"/>
      <c r="AX19" s="358"/>
      <c r="AY19" s="359"/>
      <c r="AZ19" s="359"/>
      <c r="BA19" s="359"/>
      <c r="BB19" s="359"/>
      <c r="BC19" s="359"/>
      <c r="BD19" s="359"/>
      <c r="BE19" s="359"/>
      <c r="BF19" s="360"/>
      <c r="BG19" s="358"/>
      <c r="BH19" s="359"/>
      <c r="BI19" s="359"/>
      <c r="BJ19" s="359"/>
      <c r="BK19" s="359"/>
      <c r="BL19" s="359"/>
      <c r="BM19" s="359"/>
      <c r="BN19" s="359"/>
      <c r="BO19" s="360"/>
      <c r="BP19" s="358"/>
      <c r="BQ19" s="359"/>
      <c r="BR19" s="359"/>
      <c r="BS19" s="359"/>
      <c r="BT19" s="359"/>
      <c r="BU19" s="359"/>
      <c r="BV19" s="359"/>
      <c r="BW19" s="359"/>
      <c r="BX19" s="360"/>
      <c r="BY19" s="358"/>
      <c r="BZ19" s="359"/>
      <c r="CA19" s="359"/>
      <c r="CB19" s="359"/>
      <c r="CC19" s="359"/>
      <c r="CD19" s="359"/>
      <c r="CE19" s="359"/>
      <c r="CF19" s="359"/>
      <c r="CG19" s="360"/>
      <c r="CH19" s="358"/>
      <c r="CI19" s="359"/>
      <c r="CJ19" s="359"/>
      <c r="CK19" s="359"/>
      <c r="CL19" s="359"/>
      <c r="CM19" s="359"/>
      <c r="CN19" s="359"/>
      <c r="CO19" s="359"/>
      <c r="CP19" s="360"/>
      <c r="CQ19" s="358"/>
      <c r="CR19" s="359"/>
      <c r="CS19" s="359"/>
      <c r="CT19" s="359"/>
      <c r="CU19" s="359"/>
      <c r="CV19" s="359"/>
      <c r="CW19" s="359"/>
      <c r="CX19" s="359"/>
      <c r="CY19" s="360"/>
      <c r="CZ19" s="358"/>
      <c r="DA19" s="359"/>
      <c r="DB19" s="359"/>
      <c r="DC19" s="359"/>
      <c r="DD19" s="359"/>
      <c r="DE19" s="359"/>
      <c r="DF19" s="359"/>
      <c r="DG19" s="359"/>
      <c r="DH19" s="360"/>
      <c r="DI19" s="358"/>
      <c r="DJ19" s="359"/>
      <c r="DK19" s="359"/>
      <c r="DL19" s="359"/>
      <c r="DM19" s="359"/>
      <c r="DN19" s="359"/>
      <c r="DO19" s="359"/>
      <c r="DP19" s="359"/>
      <c r="DQ19" s="360"/>
      <c r="DR19" s="358"/>
      <c r="DS19" s="359"/>
      <c r="DT19" s="359"/>
      <c r="DU19" s="359"/>
      <c r="DV19" s="359"/>
      <c r="DW19" s="359"/>
      <c r="DX19" s="359"/>
      <c r="DY19" s="359"/>
      <c r="DZ19" s="360"/>
      <c r="EA19" s="355"/>
      <c r="EB19" s="356"/>
      <c r="EC19" s="356"/>
      <c r="ED19" s="356"/>
      <c r="EE19" s="356"/>
      <c r="EF19" s="356"/>
      <c r="EG19" s="356"/>
      <c r="EH19" s="356"/>
      <c r="EI19" s="356"/>
      <c r="EJ19" s="356"/>
      <c r="EK19" s="356"/>
      <c r="EL19" s="356"/>
      <c r="EM19" s="356"/>
      <c r="EN19" s="356"/>
      <c r="EO19" s="356"/>
      <c r="EP19" s="356"/>
      <c r="EQ19" s="356"/>
      <c r="ER19" s="356"/>
      <c r="ES19" s="356"/>
      <c r="ET19" s="356"/>
      <c r="EU19" s="356"/>
      <c r="EV19" s="356"/>
      <c r="EW19" s="356"/>
      <c r="EX19" s="356"/>
      <c r="EY19" s="357"/>
    </row>
    <row r="20" spans="1:155" ht="21.75" customHeight="1">
      <c r="A20" s="346" t="s">
        <v>95</v>
      </c>
      <c r="B20" s="347"/>
      <c r="C20" s="347"/>
      <c r="D20" s="347"/>
      <c r="E20" s="347"/>
      <c r="F20" s="348"/>
      <c r="G20" s="349" t="s">
        <v>96</v>
      </c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1"/>
      <c r="AO20" s="358"/>
      <c r="AP20" s="359"/>
      <c r="AQ20" s="359"/>
      <c r="AR20" s="359"/>
      <c r="AS20" s="359"/>
      <c r="AT20" s="359"/>
      <c r="AU20" s="359"/>
      <c r="AV20" s="359"/>
      <c r="AW20" s="360"/>
      <c r="AX20" s="358"/>
      <c r="AY20" s="359"/>
      <c r="AZ20" s="359"/>
      <c r="BA20" s="359"/>
      <c r="BB20" s="359"/>
      <c r="BC20" s="359"/>
      <c r="BD20" s="359"/>
      <c r="BE20" s="359"/>
      <c r="BF20" s="360"/>
      <c r="BG20" s="358"/>
      <c r="BH20" s="359"/>
      <c r="BI20" s="359"/>
      <c r="BJ20" s="359"/>
      <c r="BK20" s="359"/>
      <c r="BL20" s="359"/>
      <c r="BM20" s="359"/>
      <c r="BN20" s="359"/>
      <c r="BO20" s="360"/>
      <c r="BP20" s="358"/>
      <c r="BQ20" s="359"/>
      <c r="BR20" s="359"/>
      <c r="BS20" s="359"/>
      <c r="BT20" s="359"/>
      <c r="BU20" s="359"/>
      <c r="BV20" s="359"/>
      <c r="BW20" s="359"/>
      <c r="BX20" s="360"/>
      <c r="BY20" s="358"/>
      <c r="BZ20" s="359"/>
      <c r="CA20" s="359"/>
      <c r="CB20" s="359"/>
      <c r="CC20" s="359"/>
      <c r="CD20" s="359"/>
      <c r="CE20" s="359"/>
      <c r="CF20" s="359"/>
      <c r="CG20" s="360"/>
      <c r="CH20" s="358"/>
      <c r="CI20" s="359"/>
      <c r="CJ20" s="359"/>
      <c r="CK20" s="359"/>
      <c r="CL20" s="359"/>
      <c r="CM20" s="359"/>
      <c r="CN20" s="359"/>
      <c r="CO20" s="359"/>
      <c r="CP20" s="360"/>
      <c r="CQ20" s="358"/>
      <c r="CR20" s="359"/>
      <c r="CS20" s="359"/>
      <c r="CT20" s="359"/>
      <c r="CU20" s="359"/>
      <c r="CV20" s="359"/>
      <c r="CW20" s="359"/>
      <c r="CX20" s="359"/>
      <c r="CY20" s="360"/>
      <c r="CZ20" s="358"/>
      <c r="DA20" s="359"/>
      <c r="DB20" s="359"/>
      <c r="DC20" s="359"/>
      <c r="DD20" s="359"/>
      <c r="DE20" s="359"/>
      <c r="DF20" s="359"/>
      <c r="DG20" s="359"/>
      <c r="DH20" s="360"/>
      <c r="DI20" s="358"/>
      <c r="DJ20" s="359"/>
      <c r="DK20" s="359"/>
      <c r="DL20" s="359"/>
      <c r="DM20" s="359"/>
      <c r="DN20" s="359"/>
      <c r="DO20" s="359"/>
      <c r="DP20" s="359"/>
      <c r="DQ20" s="360"/>
      <c r="DR20" s="358"/>
      <c r="DS20" s="359"/>
      <c r="DT20" s="359"/>
      <c r="DU20" s="359"/>
      <c r="DV20" s="359"/>
      <c r="DW20" s="359"/>
      <c r="DX20" s="359"/>
      <c r="DY20" s="359"/>
      <c r="DZ20" s="360"/>
      <c r="EA20" s="355"/>
      <c r="EB20" s="356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6"/>
      <c r="EN20" s="356"/>
      <c r="EO20" s="356"/>
      <c r="EP20" s="356"/>
      <c r="EQ20" s="356"/>
      <c r="ER20" s="356"/>
      <c r="ES20" s="356"/>
      <c r="ET20" s="356"/>
      <c r="EU20" s="356"/>
      <c r="EV20" s="356"/>
      <c r="EW20" s="356"/>
      <c r="EX20" s="356"/>
      <c r="EY20" s="357"/>
    </row>
    <row r="21" spans="1:155" ht="22.5" customHeight="1">
      <c r="A21" s="346" t="s">
        <v>97</v>
      </c>
      <c r="B21" s="347"/>
      <c r="C21" s="347"/>
      <c r="D21" s="347"/>
      <c r="E21" s="347"/>
      <c r="F21" s="348"/>
      <c r="G21" s="349" t="s">
        <v>98</v>
      </c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1"/>
      <c r="AO21" s="358"/>
      <c r="AP21" s="359"/>
      <c r="AQ21" s="359"/>
      <c r="AR21" s="359"/>
      <c r="AS21" s="359"/>
      <c r="AT21" s="359"/>
      <c r="AU21" s="359"/>
      <c r="AV21" s="359"/>
      <c r="AW21" s="360"/>
      <c r="AX21" s="358"/>
      <c r="AY21" s="359"/>
      <c r="AZ21" s="359"/>
      <c r="BA21" s="359"/>
      <c r="BB21" s="359"/>
      <c r="BC21" s="359"/>
      <c r="BD21" s="359"/>
      <c r="BE21" s="359"/>
      <c r="BF21" s="360"/>
      <c r="BG21" s="358"/>
      <c r="BH21" s="359"/>
      <c r="BI21" s="359"/>
      <c r="BJ21" s="359"/>
      <c r="BK21" s="359"/>
      <c r="BL21" s="359"/>
      <c r="BM21" s="359"/>
      <c r="BN21" s="359"/>
      <c r="BO21" s="360"/>
      <c r="BP21" s="358"/>
      <c r="BQ21" s="359"/>
      <c r="BR21" s="359"/>
      <c r="BS21" s="359"/>
      <c r="BT21" s="359"/>
      <c r="BU21" s="359"/>
      <c r="BV21" s="359"/>
      <c r="BW21" s="359"/>
      <c r="BX21" s="360"/>
      <c r="BY21" s="358"/>
      <c r="BZ21" s="359"/>
      <c r="CA21" s="359"/>
      <c r="CB21" s="359"/>
      <c r="CC21" s="359"/>
      <c r="CD21" s="359"/>
      <c r="CE21" s="359"/>
      <c r="CF21" s="359"/>
      <c r="CG21" s="360"/>
      <c r="CH21" s="358"/>
      <c r="CI21" s="359"/>
      <c r="CJ21" s="359"/>
      <c r="CK21" s="359"/>
      <c r="CL21" s="359"/>
      <c r="CM21" s="359"/>
      <c r="CN21" s="359"/>
      <c r="CO21" s="359"/>
      <c r="CP21" s="360"/>
      <c r="CQ21" s="358"/>
      <c r="CR21" s="359"/>
      <c r="CS21" s="359"/>
      <c r="CT21" s="359"/>
      <c r="CU21" s="359"/>
      <c r="CV21" s="359"/>
      <c r="CW21" s="359"/>
      <c r="CX21" s="359"/>
      <c r="CY21" s="360"/>
      <c r="CZ21" s="358"/>
      <c r="DA21" s="359"/>
      <c r="DB21" s="359"/>
      <c r="DC21" s="359"/>
      <c r="DD21" s="359"/>
      <c r="DE21" s="359"/>
      <c r="DF21" s="359"/>
      <c r="DG21" s="359"/>
      <c r="DH21" s="360"/>
      <c r="DI21" s="358"/>
      <c r="DJ21" s="359"/>
      <c r="DK21" s="359"/>
      <c r="DL21" s="359"/>
      <c r="DM21" s="359"/>
      <c r="DN21" s="359"/>
      <c r="DO21" s="359"/>
      <c r="DP21" s="359"/>
      <c r="DQ21" s="360"/>
      <c r="DR21" s="358"/>
      <c r="DS21" s="359"/>
      <c r="DT21" s="359"/>
      <c r="DU21" s="359"/>
      <c r="DV21" s="359"/>
      <c r="DW21" s="359"/>
      <c r="DX21" s="359"/>
      <c r="DY21" s="359"/>
      <c r="DZ21" s="360"/>
      <c r="EA21" s="355"/>
      <c r="EB21" s="356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6"/>
      <c r="EW21" s="356"/>
      <c r="EX21" s="356"/>
      <c r="EY21" s="357"/>
    </row>
    <row r="22" spans="1:155" ht="10.5" customHeight="1">
      <c r="A22" s="346" t="s">
        <v>99</v>
      </c>
      <c r="B22" s="347"/>
      <c r="C22" s="347"/>
      <c r="D22" s="347"/>
      <c r="E22" s="347"/>
      <c r="F22" s="348"/>
      <c r="G22" s="349" t="s">
        <v>100</v>
      </c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1"/>
      <c r="AO22" s="358"/>
      <c r="AP22" s="359"/>
      <c r="AQ22" s="359"/>
      <c r="AR22" s="359"/>
      <c r="AS22" s="359"/>
      <c r="AT22" s="359"/>
      <c r="AU22" s="359"/>
      <c r="AV22" s="359"/>
      <c r="AW22" s="360"/>
      <c r="AX22" s="358"/>
      <c r="AY22" s="359"/>
      <c r="AZ22" s="359"/>
      <c r="BA22" s="359"/>
      <c r="BB22" s="359"/>
      <c r="BC22" s="359"/>
      <c r="BD22" s="359"/>
      <c r="BE22" s="359"/>
      <c r="BF22" s="360"/>
      <c r="BG22" s="358"/>
      <c r="BH22" s="359"/>
      <c r="BI22" s="359"/>
      <c r="BJ22" s="359"/>
      <c r="BK22" s="359"/>
      <c r="BL22" s="359"/>
      <c r="BM22" s="359"/>
      <c r="BN22" s="359"/>
      <c r="BO22" s="360"/>
      <c r="BP22" s="358"/>
      <c r="BQ22" s="359"/>
      <c r="BR22" s="359"/>
      <c r="BS22" s="359"/>
      <c r="BT22" s="359"/>
      <c r="BU22" s="359"/>
      <c r="BV22" s="359"/>
      <c r="BW22" s="359"/>
      <c r="BX22" s="360"/>
      <c r="BY22" s="358"/>
      <c r="BZ22" s="359"/>
      <c r="CA22" s="359"/>
      <c r="CB22" s="359"/>
      <c r="CC22" s="359"/>
      <c r="CD22" s="359"/>
      <c r="CE22" s="359"/>
      <c r="CF22" s="359"/>
      <c r="CG22" s="360"/>
      <c r="CH22" s="358"/>
      <c r="CI22" s="359"/>
      <c r="CJ22" s="359"/>
      <c r="CK22" s="359"/>
      <c r="CL22" s="359"/>
      <c r="CM22" s="359"/>
      <c r="CN22" s="359"/>
      <c r="CO22" s="359"/>
      <c r="CP22" s="360"/>
      <c r="CQ22" s="358"/>
      <c r="CR22" s="359"/>
      <c r="CS22" s="359"/>
      <c r="CT22" s="359"/>
      <c r="CU22" s="359"/>
      <c r="CV22" s="359"/>
      <c r="CW22" s="359"/>
      <c r="CX22" s="359"/>
      <c r="CY22" s="360"/>
      <c r="CZ22" s="358"/>
      <c r="DA22" s="359"/>
      <c r="DB22" s="359"/>
      <c r="DC22" s="359"/>
      <c r="DD22" s="359"/>
      <c r="DE22" s="359"/>
      <c r="DF22" s="359"/>
      <c r="DG22" s="359"/>
      <c r="DH22" s="360"/>
      <c r="DI22" s="358"/>
      <c r="DJ22" s="359"/>
      <c r="DK22" s="359"/>
      <c r="DL22" s="359"/>
      <c r="DM22" s="359"/>
      <c r="DN22" s="359"/>
      <c r="DO22" s="359"/>
      <c r="DP22" s="359"/>
      <c r="DQ22" s="360"/>
      <c r="DR22" s="358"/>
      <c r="DS22" s="359"/>
      <c r="DT22" s="359"/>
      <c r="DU22" s="359"/>
      <c r="DV22" s="359"/>
      <c r="DW22" s="359"/>
      <c r="DX22" s="359"/>
      <c r="DY22" s="359"/>
      <c r="DZ22" s="360"/>
      <c r="EA22" s="355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6"/>
      <c r="EW22" s="356"/>
      <c r="EX22" s="356"/>
      <c r="EY22" s="357"/>
    </row>
    <row r="23" spans="1:155" ht="10.5" customHeight="1">
      <c r="A23" s="346" t="s">
        <v>101</v>
      </c>
      <c r="B23" s="347"/>
      <c r="C23" s="347"/>
      <c r="D23" s="347"/>
      <c r="E23" s="347"/>
      <c r="F23" s="348"/>
      <c r="G23" s="349" t="s">
        <v>102</v>
      </c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1"/>
      <c r="AO23" s="343">
        <f>BG23+BY23+CQ23+DI23</f>
        <v>2.7629706147093747</v>
      </c>
      <c r="AP23" s="344"/>
      <c r="AQ23" s="344"/>
      <c r="AR23" s="344"/>
      <c r="AS23" s="344"/>
      <c r="AT23" s="344"/>
      <c r="AU23" s="344"/>
      <c r="AV23" s="344"/>
      <c r="AW23" s="345"/>
      <c r="AX23" s="343">
        <f>BP23+CH23+CZ23+DR23</f>
        <v>2.7629706147093747</v>
      </c>
      <c r="AY23" s="344"/>
      <c r="AZ23" s="344"/>
      <c r="BA23" s="344"/>
      <c r="BB23" s="344"/>
      <c r="BC23" s="344"/>
      <c r="BD23" s="344"/>
      <c r="BE23" s="344"/>
      <c r="BF23" s="345"/>
      <c r="BG23" s="352">
        <f>BG24</f>
        <v>0.6907426536773437</v>
      </c>
      <c r="BH23" s="353"/>
      <c r="BI23" s="353"/>
      <c r="BJ23" s="353"/>
      <c r="BK23" s="353"/>
      <c r="BL23" s="353"/>
      <c r="BM23" s="353"/>
      <c r="BN23" s="353"/>
      <c r="BO23" s="354"/>
      <c r="BP23" s="352">
        <f>BP24</f>
        <v>0.6907426536773437</v>
      </c>
      <c r="BQ23" s="353"/>
      <c r="BR23" s="353"/>
      <c r="BS23" s="353"/>
      <c r="BT23" s="353"/>
      <c r="BU23" s="353"/>
      <c r="BV23" s="353"/>
      <c r="BW23" s="353"/>
      <c r="BX23" s="354"/>
      <c r="BY23" s="352">
        <f>BY24</f>
        <v>0.6907426536773437</v>
      </c>
      <c r="BZ23" s="353"/>
      <c r="CA23" s="353"/>
      <c r="CB23" s="353"/>
      <c r="CC23" s="353"/>
      <c r="CD23" s="353"/>
      <c r="CE23" s="353"/>
      <c r="CF23" s="353"/>
      <c r="CG23" s="354"/>
      <c r="CH23" s="352">
        <f>CH24</f>
        <v>0.6907426536773437</v>
      </c>
      <c r="CI23" s="353"/>
      <c r="CJ23" s="353"/>
      <c r="CK23" s="353"/>
      <c r="CL23" s="353"/>
      <c r="CM23" s="353"/>
      <c r="CN23" s="353"/>
      <c r="CO23" s="353"/>
      <c r="CP23" s="354"/>
      <c r="CQ23" s="352">
        <f>CQ24</f>
        <v>0.6907426536773437</v>
      </c>
      <c r="CR23" s="353"/>
      <c r="CS23" s="353"/>
      <c r="CT23" s="353"/>
      <c r="CU23" s="353"/>
      <c r="CV23" s="353"/>
      <c r="CW23" s="353"/>
      <c r="CX23" s="353"/>
      <c r="CY23" s="354"/>
      <c r="CZ23" s="352">
        <f>CZ24</f>
        <v>0.6907426536773437</v>
      </c>
      <c r="DA23" s="353"/>
      <c r="DB23" s="353"/>
      <c r="DC23" s="353"/>
      <c r="DD23" s="353"/>
      <c r="DE23" s="353"/>
      <c r="DF23" s="353"/>
      <c r="DG23" s="353"/>
      <c r="DH23" s="354"/>
      <c r="DI23" s="352">
        <f>DI24</f>
        <v>0.6907426536773437</v>
      </c>
      <c r="DJ23" s="353"/>
      <c r="DK23" s="353"/>
      <c r="DL23" s="353"/>
      <c r="DM23" s="353"/>
      <c r="DN23" s="353"/>
      <c r="DO23" s="353"/>
      <c r="DP23" s="353"/>
      <c r="DQ23" s="354"/>
      <c r="DR23" s="352">
        <f>DR24</f>
        <v>0.6907426536773437</v>
      </c>
      <c r="DS23" s="353"/>
      <c r="DT23" s="353"/>
      <c r="DU23" s="353"/>
      <c r="DV23" s="353"/>
      <c r="DW23" s="353"/>
      <c r="DX23" s="353"/>
      <c r="DY23" s="353"/>
      <c r="DZ23" s="354"/>
      <c r="EA23" s="355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6"/>
      <c r="EW23" s="356"/>
      <c r="EX23" s="356"/>
      <c r="EY23" s="357"/>
    </row>
    <row r="24" spans="1:155" ht="10.5" customHeight="1">
      <c r="A24" s="346" t="s">
        <v>103</v>
      </c>
      <c r="B24" s="347"/>
      <c r="C24" s="347"/>
      <c r="D24" s="347"/>
      <c r="E24" s="347"/>
      <c r="F24" s="348"/>
      <c r="G24" s="349" t="s">
        <v>104</v>
      </c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1"/>
      <c r="AO24" s="343">
        <f>BG24+BY24+CQ24+DI24</f>
        <v>2.7629706147093747</v>
      </c>
      <c r="AP24" s="344"/>
      <c r="AQ24" s="344"/>
      <c r="AR24" s="344"/>
      <c r="AS24" s="344"/>
      <c r="AT24" s="344"/>
      <c r="AU24" s="344"/>
      <c r="AV24" s="344"/>
      <c r="AW24" s="345"/>
      <c r="AX24" s="343">
        <f>BP24+CH24+CZ24+DR24</f>
        <v>2.7629706147093747</v>
      </c>
      <c r="AY24" s="344"/>
      <c r="AZ24" s="344"/>
      <c r="BA24" s="344"/>
      <c r="BB24" s="344"/>
      <c r="BC24" s="344"/>
      <c r="BD24" s="344"/>
      <c r="BE24" s="344"/>
      <c r="BF24" s="345"/>
      <c r="BG24" s="69">
        <f>'[2]CO1'!$S$26*1.18/1000/4</f>
        <v>0.6907426536773437</v>
      </c>
      <c r="BH24" s="70"/>
      <c r="BI24" s="70"/>
      <c r="BJ24" s="70"/>
      <c r="BK24" s="70"/>
      <c r="BL24" s="70"/>
      <c r="BM24" s="70"/>
      <c r="BN24" s="70"/>
      <c r="BO24" s="71"/>
      <c r="BP24" s="69">
        <f>BG24</f>
        <v>0.6907426536773437</v>
      </c>
      <c r="BQ24" s="70"/>
      <c r="BR24" s="70"/>
      <c r="BS24" s="70"/>
      <c r="BT24" s="70"/>
      <c r="BU24" s="70"/>
      <c r="BV24" s="70"/>
      <c r="BW24" s="70"/>
      <c r="BX24" s="71"/>
      <c r="BY24" s="69">
        <f>BG24</f>
        <v>0.6907426536773437</v>
      </c>
      <c r="BZ24" s="70"/>
      <c r="CA24" s="70"/>
      <c r="CB24" s="70"/>
      <c r="CC24" s="70"/>
      <c r="CD24" s="70"/>
      <c r="CE24" s="70"/>
      <c r="CF24" s="70"/>
      <c r="CG24" s="71"/>
      <c r="CH24" s="69">
        <f>BY24</f>
        <v>0.6907426536773437</v>
      </c>
      <c r="CI24" s="70"/>
      <c r="CJ24" s="70"/>
      <c r="CK24" s="70"/>
      <c r="CL24" s="70"/>
      <c r="CM24" s="70"/>
      <c r="CN24" s="70"/>
      <c r="CO24" s="70"/>
      <c r="CP24" s="71"/>
      <c r="CQ24" s="69">
        <f>BY24</f>
        <v>0.6907426536773437</v>
      </c>
      <c r="CR24" s="70"/>
      <c r="CS24" s="70"/>
      <c r="CT24" s="70"/>
      <c r="CU24" s="70"/>
      <c r="CV24" s="70"/>
      <c r="CW24" s="70"/>
      <c r="CX24" s="70"/>
      <c r="CY24" s="71"/>
      <c r="CZ24" s="69">
        <f>CQ24</f>
        <v>0.6907426536773437</v>
      </c>
      <c r="DA24" s="70"/>
      <c r="DB24" s="70"/>
      <c r="DC24" s="70"/>
      <c r="DD24" s="70"/>
      <c r="DE24" s="70"/>
      <c r="DF24" s="70"/>
      <c r="DG24" s="70"/>
      <c r="DH24" s="71"/>
      <c r="DI24" s="69">
        <f>CQ24</f>
        <v>0.6907426536773437</v>
      </c>
      <c r="DJ24" s="70"/>
      <c r="DK24" s="70"/>
      <c r="DL24" s="70"/>
      <c r="DM24" s="70"/>
      <c r="DN24" s="70"/>
      <c r="DO24" s="70"/>
      <c r="DP24" s="70"/>
      <c r="DQ24" s="71"/>
      <c r="DR24" s="69">
        <f>DI24</f>
        <v>0.6907426536773437</v>
      </c>
      <c r="DS24" s="70"/>
      <c r="DT24" s="70"/>
      <c r="DU24" s="70"/>
      <c r="DV24" s="70"/>
      <c r="DW24" s="70"/>
      <c r="DX24" s="70"/>
      <c r="DY24" s="70"/>
      <c r="DZ24" s="71"/>
      <c r="EA24" s="355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/>
      <c r="EP24" s="356"/>
      <c r="EQ24" s="356"/>
      <c r="ER24" s="356"/>
      <c r="ES24" s="356"/>
      <c r="ET24" s="356"/>
      <c r="EU24" s="356"/>
      <c r="EV24" s="356"/>
      <c r="EW24" s="356"/>
      <c r="EX24" s="356"/>
      <c r="EY24" s="357"/>
    </row>
    <row r="25" spans="1:155" ht="10.5" customHeight="1">
      <c r="A25" s="346" t="s">
        <v>105</v>
      </c>
      <c r="B25" s="347"/>
      <c r="C25" s="347"/>
      <c r="D25" s="347"/>
      <c r="E25" s="347"/>
      <c r="F25" s="348"/>
      <c r="G25" s="349" t="s">
        <v>106</v>
      </c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1"/>
      <c r="AO25" s="358"/>
      <c r="AP25" s="359"/>
      <c r="AQ25" s="359"/>
      <c r="AR25" s="359"/>
      <c r="AS25" s="359"/>
      <c r="AT25" s="359"/>
      <c r="AU25" s="359"/>
      <c r="AV25" s="359"/>
      <c r="AW25" s="360"/>
      <c r="AX25" s="358"/>
      <c r="AY25" s="359"/>
      <c r="AZ25" s="359"/>
      <c r="BA25" s="359"/>
      <c r="BB25" s="359"/>
      <c r="BC25" s="359"/>
      <c r="BD25" s="359"/>
      <c r="BE25" s="359"/>
      <c r="BF25" s="360"/>
      <c r="BG25" s="358"/>
      <c r="BH25" s="359"/>
      <c r="BI25" s="359"/>
      <c r="BJ25" s="359"/>
      <c r="BK25" s="359"/>
      <c r="BL25" s="359"/>
      <c r="BM25" s="359"/>
      <c r="BN25" s="359"/>
      <c r="BO25" s="360"/>
      <c r="BP25" s="358"/>
      <c r="BQ25" s="359"/>
      <c r="BR25" s="359"/>
      <c r="BS25" s="359"/>
      <c r="BT25" s="359"/>
      <c r="BU25" s="359"/>
      <c r="BV25" s="359"/>
      <c r="BW25" s="359"/>
      <c r="BX25" s="360"/>
      <c r="BY25" s="358"/>
      <c r="BZ25" s="359"/>
      <c r="CA25" s="359"/>
      <c r="CB25" s="359"/>
      <c r="CC25" s="359"/>
      <c r="CD25" s="359"/>
      <c r="CE25" s="359"/>
      <c r="CF25" s="359"/>
      <c r="CG25" s="360"/>
      <c r="CH25" s="358"/>
      <c r="CI25" s="359"/>
      <c r="CJ25" s="359"/>
      <c r="CK25" s="359"/>
      <c r="CL25" s="359"/>
      <c r="CM25" s="359"/>
      <c r="CN25" s="359"/>
      <c r="CO25" s="359"/>
      <c r="CP25" s="360"/>
      <c r="CQ25" s="358"/>
      <c r="CR25" s="359"/>
      <c r="CS25" s="359"/>
      <c r="CT25" s="359"/>
      <c r="CU25" s="359"/>
      <c r="CV25" s="359"/>
      <c r="CW25" s="359"/>
      <c r="CX25" s="359"/>
      <c r="CY25" s="360"/>
      <c r="CZ25" s="358"/>
      <c r="DA25" s="359"/>
      <c r="DB25" s="359"/>
      <c r="DC25" s="359"/>
      <c r="DD25" s="359"/>
      <c r="DE25" s="359"/>
      <c r="DF25" s="359"/>
      <c r="DG25" s="359"/>
      <c r="DH25" s="360"/>
      <c r="DI25" s="358"/>
      <c r="DJ25" s="359"/>
      <c r="DK25" s="359"/>
      <c r="DL25" s="359"/>
      <c r="DM25" s="359"/>
      <c r="DN25" s="359"/>
      <c r="DO25" s="359"/>
      <c r="DP25" s="359"/>
      <c r="DQ25" s="360"/>
      <c r="DR25" s="358"/>
      <c r="DS25" s="359"/>
      <c r="DT25" s="359"/>
      <c r="DU25" s="359"/>
      <c r="DV25" s="359"/>
      <c r="DW25" s="359"/>
      <c r="DX25" s="359"/>
      <c r="DY25" s="359"/>
      <c r="DZ25" s="360"/>
      <c r="EA25" s="355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6"/>
      <c r="EW25" s="356"/>
      <c r="EX25" s="356"/>
      <c r="EY25" s="357"/>
    </row>
    <row r="26" spans="1:155" ht="21.75" customHeight="1">
      <c r="A26" s="346" t="s">
        <v>107</v>
      </c>
      <c r="B26" s="347"/>
      <c r="C26" s="347"/>
      <c r="D26" s="347"/>
      <c r="E26" s="347"/>
      <c r="F26" s="348"/>
      <c r="G26" s="349" t="s">
        <v>108</v>
      </c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1"/>
      <c r="AO26" s="358"/>
      <c r="AP26" s="359"/>
      <c r="AQ26" s="359"/>
      <c r="AR26" s="359"/>
      <c r="AS26" s="359"/>
      <c r="AT26" s="359"/>
      <c r="AU26" s="359"/>
      <c r="AV26" s="359"/>
      <c r="AW26" s="360"/>
      <c r="AX26" s="358"/>
      <c r="AY26" s="359"/>
      <c r="AZ26" s="359"/>
      <c r="BA26" s="359"/>
      <c r="BB26" s="359"/>
      <c r="BC26" s="359"/>
      <c r="BD26" s="359"/>
      <c r="BE26" s="359"/>
      <c r="BF26" s="360"/>
      <c r="BG26" s="358"/>
      <c r="BH26" s="359"/>
      <c r="BI26" s="359"/>
      <c r="BJ26" s="359"/>
      <c r="BK26" s="359"/>
      <c r="BL26" s="359"/>
      <c r="BM26" s="359"/>
      <c r="BN26" s="359"/>
      <c r="BO26" s="360"/>
      <c r="BP26" s="358"/>
      <c r="BQ26" s="359"/>
      <c r="BR26" s="359"/>
      <c r="BS26" s="359"/>
      <c r="BT26" s="359"/>
      <c r="BU26" s="359"/>
      <c r="BV26" s="359"/>
      <c r="BW26" s="359"/>
      <c r="BX26" s="360"/>
      <c r="BY26" s="358"/>
      <c r="BZ26" s="359"/>
      <c r="CA26" s="359"/>
      <c r="CB26" s="359"/>
      <c r="CC26" s="359"/>
      <c r="CD26" s="359"/>
      <c r="CE26" s="359"/>
      <c r="CF26" s="359"/>
      <c r="CG26" s="360"/>
      <c r="CH26" s="358"/>
      <c r="CI26" s="359"/>
      <c r="CJ26" s="359"/>
      <c r="CK26" s="359"/>
      <c r="CL26" s="359"/>
      <c r="CM26" s="359"/>
      <c r="CN26" s="359"/>
      <c r="CO26" s="359"/>
      <c r="CP26" s="360"/>
      <c r="CQ26" s="358"/>
      <c r="CR26" s="359"/>
      <c r="CS26" s="359"/>
      <c r="CT26" s="359"/>
      <c r="CU26" s="359"/>
      <c r="CV26" s="359"/>
      <c r="CW26" s="359"/>
      <c r="CX26" s="359"/>
      <c r="CY26" s="360"/>
      <c r="CZ26" s="358"/>
      <c r="DA26" s="359"/>
      <c r="DB26" s="359"/>
      <c r="DC26" s="359"/>
      <c r="DD26" s="359"/>
      <c r="DE26" s="359"/>
      <c r="DF26" s="359"/>
      <c r="DG26" s="359"/>
      <c r="DH26" s="360"/>
      <c r="DI26" s="358"/>
      <c r="DJ26" s="359"/>
      <c r="DK26" s="359"/>
      <c r="DL26" s="359"/>
      <c r="DM26" s="359"/>
      <c r="DN26" s="359"/>
      <c r="DO26" s="359"/>
      <c r="DP26" s="359"/>
      <c r="DQ26" s="360"/>
      <c r="DR26" s="358"/>
      <c r="DS26" s="359"/>
      <c r="DT26" s="359"/>
      <c r="DU26" s="359"/>
      <c r="DV26" s="359"/>
      <c r="DW26" s="359"/>
      <c r="DX26" s="359"/>
      <c r="DY26" s="359"/>
      <c r="DZ26" s="360"/>
      <c r="EA26" s="355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6"/>
      <c r="EW26" s="356"/>
      <c r="EX26" s="356"/>
      <c r="EY26" s="357"/>
    </row>
    <row r="27" spans="1:155" ht="10.5" customHeight="1">
      <c r="A27" s="346" t="s">
        <v>109</v>
      </c>
      <c r="B27" s="347"/>
      <c r="C27" s="347"/>
      <c r="D27" s="347"/>
      <c r="E27" s="347"/>
      <c r="F27" s="348"/>
      <c r="G27" s="349" t="s">
        <v>110</v>
      </c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1"/>
      <c r="AO27" s="358"/>
      <c r="AP27" s="359"/>
      <c r="AQ27" s="359"/>
      <c r="AR27" s="359"/>
      <c r="AS27" s="359"/>
      <c r="AT27" s="359"/>
      <c r="AU27" s="359"/>
      <c r="AV27" s="359"/>
      <c r="AW27" s="360"/>
      <c r="AX27" s="358"/>
      <c r="AY27" s="359"/>
      <c r="AZ27" s="359"/>
      <c r="BA27" s="359"/>
      <c r="BB27" s="359"/>
      <c r="BC27" s="359"/>
      <c r="BD27" s="359"/>
      <c r="BE27" s="359"/>
      <c r="BF27" s="360"/>
      <c r="BG27" s="358"/>
      <c r="BH27" s="359"/>
      <c r="BI27" s="359"/>
      <c r="BJ27" s="359"/>
      <c r="BK27" s="359"/>
      <c r="BL27" s="359"/>
      <c r="BM27" s="359"/>
      <c r="BN27" s="359"/>
      <c r="BO27" s="360"/>
      <c r="BP27" s="358"/>
      <c r="BQ27" s="359"/>
      <c r="BR27" s="359"/>
      <c r="BS27" s="359"/>
      <c r="BT27" s="359"/>
      <c r="BU27" s="359"/>
      <c r="BV27" s="359"/>
      <c r="BW27" s="359"/>
      <c r="BX27" s="360"/>
      <c r="BY27" s="358"/>
      <c r="BZ27" s="359"/>
      <c r="CA27" s="359"/>
      <c r="CB27" s="359"/>
      <c r="CC27" s="359"/>
      <c r="CD27" s="359"/>
      <c r="CE27" s="359"/>
      <c r="CF27" s="359"/>
      <c r="CG27" s="360"/>
      <c r="CH27" s="358"/>
      <c r="CI27" s="359"/>
      <c r="CJ27" s="359"/>
      <c r="CK27" s="359"/>
      <c r="CL27" s="359"/>
      <c r="CM27" s="359"/>
      <c r="CN27" s="359"/>
      <c r="CO27" s="359"/>
      <c r="CP27" s="360"/>
      <c r="CQ27" s="358"/>
      <c r="CR27" s="359"/>
      <c r="CS27" s="359"/>
      <c r="CT27" s="359"/>
      <c r="CU27" s="359"/>
      <c r="CV27" s="359"/>
      <c r="CW27" s="359"/>
      <c r="CX27" s="359"/>
      <c r="CY27" s="360"/>
      <c r="CZ27" s="358"/>
      <c r="DA27" s="359"/>
      <c r="DB27" s="359"/>
      <c r="DC27" s="359"/>
      <c r="DD27" s="359"/>
      <c r="DE27" s="359"/>
      <c r="DF27" s="359"/>
      <c r="DG27" s="359"/>
      <c r="DH27" s="360"/>
      <c r="DI27" s="358"/>
      <c r="DJ27" s="359"/>
      <c r="DK27" s="359"/>
      <c r="DL27" s="359"/>
      <c r="DM27" s="359"/>
      <c r="DN27" s="359"/>
      <c r="DO27" s="359"/>
      <c r="DP27" s="359"/>
      <c r="DQ27" s="360"/>
      <c r="DR27" s="358"/>
      <c r="DS27" s="359"/>
      <c r="DT27" s="359"/>
      <c r="DU27" s="359"/>
      <c r="DV27" s="359"/>
      <c r="DW27" s="359"/>
      <c r="DX27" s="359"/>
      <c r="DY27" s="359"/>
      <c r="DZ27" s="360"/>
      <c r="EA27" s="355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6"/>
      <c r="EW27" s="356"/>
      <c r="EX27" s="356"/>
      <c r="EY27" s="357"/>
    </row>
    <row r="28" spans="1:155" ht="10.5" customHeight="1">
      <c r="A28" s="346" t="s">
        <v>111</v>
      </c>
      <c r="B28" s="347"/>
      <c r="C28" s="347"/>
      <c r="D28" s="347"/>
      <c r="E28" s="347"/>
      <c r="F28" s="348"/>
      <c r="G28" s="349" t="s">
        <v>112</v>
      </c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1"/>
      <c r="AO28" s="358"/>
      <c r="AP28" s="359"/>
      <c r="AQ28" s="359"/>
      <c r="AR28" s="359"/>
      <c r="AS28" s="359"/>
      <c r="AT28" s="359"/>
      <c r="AU28" s="359"/>
      <c r="AV28" s="359"/>
      <c r="AW28" s="360"/>
      <c r="AX28" s="358"/>
      <c r="AY28" s="359"/>
      <c r="AZ28" s="359"/>
      <c r="BA28" s="359"/>
      <c r="BB28" s="359"/>
      <c r="BC28" s="359"/>
      <c r="BD28" s="359"/>
      <c r="BE28" s="359"/>
      <c r="BF28" s="360"/>
      <c r="BG28" s="358"/>
      <c r="BH28" s="359"/>
      <c r="BI28" s="359"/>
      <c r="BJ28" s="359"/>
      <c r="BK28" s="359"/>
      <c r="BL28" s="359"/>
      <c r="BM28" s="359"/>
      <c r="BN28" s="359"/>
      <c r="BO28" s="360"/>
      <c r="BP28" s="358"/>
      <c r="BQ28" s="359"/>
      <c r="BR28" s="359"/>
      <c r="BS28" s="359"/>
      <c r="BT28" s="359"/>
      <c r="BU28" s="359"/>
      <c r="BV28" s="359"/>
      <c r="BW28" s="359"/>
      <c r="BX28" s="360"/>
      <c r="BY28" s="358"/>
      <c r="BZ28" s="359"/>
      <c r="CA28" s="359"/>
      <c r="CB28" s="359"/>
      <c r="CC28" s="359"/>
      <c r="CD28" s="359"/>
      <c r="CE28" s="359"/>
      <c r="CF28" s="359"/>
      <c r="CG28" s="360"/>
      <c r="CH28" s="358"/>
      <c r="CI28" s="359"/>
      <c r="CJ28" s="359"/>
      <c r="CK28" s="359"/>
      <c r="CL28" s="359"/>
      <c r="CM28" s="359"/>
      <c r="CN28" s="359"/>
      <c r="CO28" s="359"/>
      <c r="CP28" s="360"/>
      <c r="CQ28" s="358"/>
      <c r="CR28" s="359"/>
      <c r="CS28" s="359"/>
      <c r="CT28" s="359"/>
      <c r="CU28" s="359"/>
      <c r="CV28" s="359"/>
      <c r="CW28" s="359"/>
      <c r="CX28" s="359"/>
      <c r="CY28" s="360"/>
      <c r="CZ28" s="358"/>
      <c r="DA28" s="359"/>
      <c r="DB28" s="359"/>
      <c r="DC28" s="359"/>
      <c r="DD28" s="359"/>
      <c r="DE28" s="359"/>
      <c r="DF28" s="359"/>
      <c r="DG28" s="359"/>
      <c r="DH28" s="360"/>
      <c r="DI28" s="358"/>
      <c r="DJ28" s="359"/>
      <c r="DK28" s="359"/>
      <c r="DL28" s="359"/>
      <c r="DM28" s="359"/>
      <c r="DN28" s="359"/>
      <c r="DO28" s="359"/>
      <c r="DP28" s="359"/>
      <c r="DQ28" s="360"/>
      <c r="DR28" s="358"/>
      <c r="DS28" s="359"/>
      <c r="DT28" s="359"/>
      <c r="DU28" s="359"/>
      <c r="DV28" s="359"/>
      <c r="DW28" s="359"/>
      <c r="DX28" s="359"/>
      <c r="DY28" s="359"/>
      <c r="DZ28" s="360"/>
      <c r="EA28" s="355"/>
      <c r="EB28" s="356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6"/>
      <c r="EN28" s="356"/>
      <c r="EO28" s="356"/>
      <c r="EP28" s="356"/>
      <c r="EQ28" s="356"/>
      <c r="ER28" s="356"/>
      <c r="ES28" s="356"/>
      <c r="ET28" s="356"/>
      <c r="EU28" s="356"/>
      <c r="EV28" s="356"/>
      <c r="EW28" s="356"/>
      <c r="EX28" s="356"/>
      <c r="EY28" s="357"/>
    </row>
    <row r="29" spans="1:155" ht="10.5" customHeight="1">
      <c r="A29" s="346" t="s">
        <v>113</v>
      </c>
      <c r="B29" s="347"/>
      <c r="C29" s="347"/>
      <c r="D29" s="347"/>
      <c r="E29" s="347"/>
      <c r="F29" s="348"/>
      <c r="G29" s="349" t="s">
        <v>114</v>
      </c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1"/>
      <c r="AO29" s="358"/>
      <c r="AP29" s="359"/>
      <c r="AQ29" s="359"/>
      <c r="AR29" s="359"/>
      <c r="AS29" s="359"/>
      <c r="AT29" s="359"/>
      <c r="AU29" s="359"/>
      <c r="AV29" s="359"/>
      <c r="AW29" s="360"/>
      <c r="AX29" s="358"/>
      <c r="AY29" s="359"/>
      <c r="AZ29" s="359"/>
      <c r="BA29" s="359"/>
      <c r="BB29" s="359"/>
      <c r="BC29" s="359"/>
      <c r="BD29" s="359"/>
      <c r="BE29" s="359"/>
      <c r="BF29" s="360"/>
      <c r="BG29" s="358"/>
      <c r="BH29" s="359"/>
      <c r="BI29" s="359"/>
      <c r="BJ29" s="359"/>
      <c r="BK29" s="359"/>
      <c r="BL29" s="359"/>
      <c r="BM29" s="359"/>
      <c r="BN29" s="359"/>
      <c r="BO29" s="360"/>
      <c r="BP29" s="358"/>
      <c r="BQ29" s="359"/>
      <c r="BR29" s="359"/>
      <c r="BS29" s="359"/>
      <c r="BT29" s="359"/>
      <c r="BU29" s="359"/>
      <c r="BV29" s="359"/>
      <c r="BW29" s="359"/>
      <c r="BX29" s="360"/>
      <c r="BY29" s="358"/>
      <c r="BZ29" s="359"/>
      <c r="CA29" s="359"/>
      <c r="CB29" s="359"/>
      <c r="CC29" s="359"/>
      <c r="CD29" s="359"/>
      <c r="CE29" s="359"/>
      <c r="CF29" s="359"/>
      <c r="CG29" s="360"/>
      <c r="CH29" s="358"/>
      <c r="CI29" s="359"/>
      <c r="CJ29" s="359"/>
      <c r="CK29" s="359"/>
      <c r="CL29" s="359"/>
      <c r="CM29" s="359"/>
      <c r="CN29" s="359"/>
      <c r="CO29" s="359"/>
      <c r="CP29" s="360"/>
      <c r="CQ29" s="358"/>
      <c r="CR29" s="359"/>
      <c r="CS29" s="359"/>
      <c r="CT29" s="359"/>
      <c r="CU29" s="359"/>
      <c r="CV29" s="359"/>
      <c r="CW29" s="359"/>
      <c r="CX29" s="359"/>
      <c r="CY29" s="360"/>
      <c r="CZ29" s="358"/>
      <c r="DA29" s="359"/>
      <c r="DB29" s="359"/>
      <c r="DC29" s="359"/>
      <c r="DD29" s="359"/>
      <c r="DE29" s="359"/>
      <c r="DF29" s="359"/>
      <c r="DG29" s="359"/>
      <c r="DH29" s="360"/>
      <c r="DI29" s="358"/>
      <c r="DJ29" s="359"/>
      <c r="DK29" s="359"/>
      <c r="DL29" s="359"/>
      <c r="DM29" s="359"/>
      <c r="DN29" s="359"/>
      <c r="DO29" s="359"/>
      <c r="DP29" s="359"/>
      <c r="DQ29" s="360"/>
      <c r="DR29" s="358"/>
      <c r="DS29" s="359"/>
      <c r="DT29" s="359"/>
      <c r="DU29" s="359"/>
      <c r="DV29" s="359"/>
      <c r="DW29" s="359"/>
      <c r="DX29" s="359"/>
      <c r="DY29" s="359"/>
      <c r="DZ29" s="360"/>
      <c r="EA29" s="355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6"/>
      <c r="EW29" s="356"/>
      <c r="EX29" s="356"/>
      <c r="EY29" s="357"/>
    </row>
    <row r="30" spans="1:155" ht="10.5" customHeight="1" thickBot="1">
      <c r="A30" s="361" t="s">
        <v>115</v>
      </c>
      <c r="B30" s="362"/>
      <c r="C30" s="362"/>
      <c r="D30" s="362"/>
      <c r="E30" s="362"/>
      <c r="F30" s="363"/>
      <c r="G30" s="364" t="s">
        <v>116</v>
      </c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6"/>
      <c r="AO30" s="367"/>
      <c r="AP30" s="368"/>
      <c r="AQ30" s="368"/>
      <c r="AR30" s="368"/>
      <c r="AS30" s="368"/>
      <c r="AT30" s="368"/>
      <c r="AU30" s="368"/>
      <c r="AV30" s="368"/>
      <c r="AW30" s="369"/>
      <c r="AX30" s="367"/>
      <c r="AY30" s="368"/>
      <c r="AZ30" s="368"/>
      <c r="BA30" s="368"/>
      <c r="BB30" s="368"/>
      <c r="BC30" s="368"/>
      <c r="BD30" s="368"/>
      <c r="BE30" s="368"/>
      <c r="BF30" s="369"/>
      <c r="BG30" s="370"/>
      <c r="BH30" s="371"/>
      <c r="BI30" s="371"/>
      <c r="BJ30" s="371"/>
      <c r="BK30" s="371"/>
      <c r="BL30" s="371"/>
      <c r="BM30" s="371"/>
      <c r="BN30" s="371"/>
      <c r="BO30" s="372"/>
      <c r="BP30" s="370"/>
      <c r="BQ30" s="371"/>
      <c r="BR30" s="371"/>
      <c r="BS30" s="371"/>
      <c r="BT30" s="371"/>
      <c r="BU30" s="371"/>
      <c r="BV30" s="371"/>
      <c r="BW30" s="371"/>
      <c r="BX30" s="372"/>
      <c r="BY30" s="370"/>
      <c r="BZ30" s="371"/>
      <c r="CA30" s="371"/>
      <c r="CB30" s="371"/>
      <c r="CC30" s="371"/>
      <c r="CD30" s="371"/>
      <c r="CE30" s="371"/>
      <c r="CF30" s="371"/>
      <c r="CG30" s="372"/>
      <c r="CH30" s="370"/>
      <c r="CI30" s="371"/>
      <c r="CJ30" s="371"/>
      <c r="CK30" s="371"/>
      <c r="CL30" s="371"/>
      <c r="CM30" s="371"/>
      <c r="CN30" s="371"/>
      <c r="CO30" s="371"/>
      <c r="CP30" s="372"/>
      <c r="CQ30" s="370"/>
      <c r="CR30" s="371"/>
      <c r="CS30" s="371"/>
      <c r="CT30" s="371"/>
      <c r="CU30" s="371"/>
      <c r="CV30" s="371"/>
      <c r="CW30" s="371"/>
      <c r="CX30" s="371"/>
      <c r="CY30" s="372"/>
      <c r="CZ30" s="370"/>
      <c r="DA30" s="371"/>
      <c r="DB30" s="371"/>
      <c r="DC30" s="371"/>
      <c r="DD30" s="371"/>
      <c r="DE30" s="371"/>
      <c r="DF30" s="371"/>
      <c r="DG30" s="371"/>
      <c r="DH30" s="372"/>
      <c r="DI30" s="370"/>
      <c r="DJ30" s="371"/>
      <c r="DK30" s="371"/>
      <c r="DL30" s="371"/>
      <c r="DM30" s="371"/>
      <c r="DN30" s="371"/>
      <c r="DO30" s="371"/>
      <c r="DP30" s="371"/>
      <c r="DQ30" s="372"/>
      <c r="DR30" s="370"/>
      <c r="DS30" s="371"/>
      <c r="DT30" s="371"/>
      <c r="DU30" s="371"/>
      <c r="DV30" s="371"/>
      <c r="DW30" s="371"/>
      <c r="DX30" s="371"/>
      <c r="DY30" s="371"/>
      <c r="DZ30" s="372"/>
      <c r="EA30" s="379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1"/>
    </row>
    <row r="31" spans="1:155" ht="10.5" customHeight="1">
      <c r="A31" s="382" t="s">
        <v>117</v>
      </c>
      <c r="B31" s="383"/>
      <c r="C31" s="383"/>
      <c r="D31" s="383"/>
      <c r="E31" s="383"/>
      <c r="F31" s="384"/>
      <c r="G31" s="385" t="s">
        <v>118</v>
      </c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7"/>
      <c r="AO31" s="388">
        <f>BG31+BY31+CQ31+DI31</f>
        <v>0</v>
      </c>
      <c r="AP31" s="388"/>
      <c r="AQ31" s="388"/>
      <c r="AR31" s="388"/>
      <c r="AS31" s="388"/>
      <c r="AT31" s="388"/>
      <c r="AU31" s="388"/>
      <c r="AV31" s="388"/>
      <c r="AW31" s="388"/>
      <c r="AX31" s="388">
        <f>BP31+CH31+CZ31+DR31</f>
        <v>134</v>
      </c>
      <c r="AY31" s="388"/>
      <c r="AZ31" s="388"/>
      <c r="BA31" s="388"/>
      <c r="BB31" s="388"/>
      <c r="BC31" s="388"/>
      <c r="BD31" s="388"/>
      <c r="BE31" s="388"/>
      <c r="BF31" s="388"/>
      <c r="BG31" s="373">
        <f>BG32+BG38</f>
        <v>0</v>
      </c>
      <c r="BH31" s="374"/>
      <c r="BI31" s="374"/>
      <c r="BJ31" s="374"/>
      <c r="BK31" s="374"/>
      <c r="BL31" s="374"/>
      <c r="BM31" s="374"/>
      <c r="BN31" s="374"/>
      <c r="BO31" s="375"/>
      <c r="BP31" s="373">
        <f>BP32+BP38</f>
        <v>0</v>
      </c>
      <c r="BQ31" s="374"/>
      <c r="BR31" s="374"/>
      <c r="BS31" s="374"/>
      <c r="BT31" s="374"/>
      <c r="BU31" s="374"/>
      <c r="BV31" s="374"/>
      <c r="BW31" s="374"/>
      <c r="BX31" s="375"/>
      <c r="BY31" s="373">
        <f>BY32+BY38</f>
        <v>0</v>
      </c>
      <c r="BZ31" s="374"/>
      <c r="CA31" s="374"/>
      <c r="CB31" s="374"/>
      <c r="CC31" s="374"/>
      <c r="CD31" s="374"/>
      <c r="CE31" s="374"/>
      <c r="CF31" s="374"/>
      <c r="CG31" s="375"/>
      <c r="CH31" s="373">
        <f>CH32+CH38</f>
        <v>0</v>
      </c>
      <c r="CI31" s="374"/>
      <c r="CJ31" s="374"/>
      <c r="CK31" s="374"/>
      <c r="CL31" s="374"/>
      <c r="CM31" s="374"/>
      <c r="CN31" s="374"/>
      <c r="CO31" s="374"/>
      <c r="CP31" s="375"/>
      <c r="CQ31" s="373">
        <f>CQ32+CQ38</f>
        <v>0</v>
      </c>
      <c r="CR31" s="374"/>
      <c r="CS31" s="374"/>
      <c r="CT31" s="374"/>
      <c r="CU31" s="374"/>
      <c r="CV31" s="374"/>
      <c r="CW31" s="374"/>
      <c r="CX31" s="374"/>
      <c r="CY31" s="375"/>
      <c r="CZ31" s="373">
        <f>CZ32+CZ38</f>
        <v>0</v>
      </c>
      <c r="DA31" s="374"/>
      <c r="DB31" s="374"/>
      <c r="DC31" s="374"/>
      <c r="DD31" s="374"/>
      <c r="DE31" s="374"/>
      <c r="DF31" s="374"/>
      <c r="DG31" s="374"/>
      <c r="DH31" s="375"/>
      <c r="DI31" s="373">
        <f>DI32+DI38</f>
        <v>0</v>
      </c>
      <c r="DJ31" s="374"/>
      <c r="DK31" s="374"/>
      <c r="DL31" s="374"/>
      <c r="DM31" s="374"/>
      <c r="DN31" s="374"/>
      <c r="DO31" s="374"/>
      <c r="DP31" s="374"/>
      <c r="DQ31" s="375"/>
      <c r="DR31" s="373">
        <f>DR32+DR38</f>
        <v>134</v>
      </c>
      <c r="DS31" s="374"/>
      <c r="DT31" s="374"/>
      <c r="DU31" s="374"/>
      <c r="DV31" s="374"/>
      <c r="DW31" s="374"/>
      <c r="DX31" s="374"/>
      <c r="DY31" s="374"/>
      <c r="DZ31" s="375"/>
      <c r="EA31" s="376"/>
      <c r="EB31" s="377"/>
      <c r="EC31" s="377"/>
      <c r="ED31" s="377"/>
      <c r="EE31" s="377"/>
      <c r="EF31" s="377"/>
      <c r="EG31" s="377"/>
      <c r="EH31" s="377"/>
      <c r="EI31" s="377"/>
      <c r="EJ31" s="377"/>
      <c r="EK31" s="377"/>
      <c r="EL31" s="377"/>
      <c r="EM31" s="377"/>
      <c r="EN31" s="377"/>
      <c r="EO31" s="377"/>
      <c r="EP31" s="377"/>
      <c r="EQ31" s="377"/>
      <c r="ER31" s="377"/>
      <c r="ES31" s="377"/>
      <c r="ET31" s="377"/>
      <c r="EU31" s="377"/>
      <c r="EV31" s="377"/>
      <c r="EW31" s="377"/>
      <c r="EX31" s="377"/>
      <c r="EY31" s="378"/>
    </row>
    <row r="32" spans="1:155" ht="10.5" customHeight="1">
      <c r="A32" s="346" t="s">
        <v>119</v>
      </c>
      <c r="B32" s="347"/>
      <c r="C32" s="347"/>
      <c r="D32" s="347"/>
      <c r="E32" s="347"/>
      <c r="F32" s="348"/>
      <c r="G32" s="349" t="s">
        <v>120</v>
      </c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1"/>
      <c r="AO32" s="343">
        <f>BG32+BY32+CQ32+DI32</f>
        <v>0</v>
      </c>
      <c r="AP32" s="344"/>
      <c r="AQ32" s="344"/>
      <c r="AR32" s="344"/>
      <c r="AS32" s="344"/>
      <c r="AT32" s="344"/>
      <c r="AU32" s="344"/>
      <c r="AV32" s="344"/>
      <c r="AW32" s="345"/>
      <c r="AX32" s="343">
        <f>BP32+CH32+CZ32+DR32</f>
        <v>134</v>
      </c>
      <c r="AY32" s="344"/>
      <c r="AZ32" s="344"/>
      <c r="BA32" s="344"/>
      <c r="BB32" s="344"/>
      <c r="BC32" s="344"/>
      <c r="BD32" s="344"/>
      <c r="BE32" s="344"/>
      <c r="BF32" s="345"/>
      <c r="BG32" s="69">
        <v>0</v>
      </c>
      <c r="BH32" s="70"/>
      <c r="BI32" s="70"/>
      <c r="BJ32" s="70"/>
      <c r="BK32" s="70"/>
      <c r="BL32" s="70"/>
      <c r="BM32" s="70"/>
      <c r="BN32" s="70"/>
      <c r="BO32" s="71"/>
      <c r="BP32" s="69"/>
      <c r="BQ32" s="70"/>
      <c r="BR32" s="70"/>
      <c r="BS32" s="70"/>
      <c r="BT32" s="70"/>
      <c r="BU32" s="70"/>
      <c r="BV32" s="70"/>
      <c r="BW32" s="70"/>
      <c r="BX32" s="71"/>
      <c r="BY32" s="69">
        <v>0</v>
      </c>
      <c r="BZ32" s="70"/>
      <c r="CA32" s="70"/>
      <c r="CB32" s="70"/>
      <c r="CC32" s="70"/>
      <c r="CD32" s="70"/>
      <c r="CE32" s="70"/>
      <c r="CF32" s="70"/>
      <c r="CG32" s="71"/>
      <c r="CH32" s="69"/>
      <c r="CI32" s="70"/>
      <c r="CJ32" s="70"/>
      <c r="CK32" s="70"/>
      <c r="CL32" s="70"/>
      <c r="CM32" s="70"/>
      <c r="CN32" s="70"/>
      <c r="CO32" s="70"/>
      <c r="CP32" s="71"/>
      <c r="CQ32" s="69">
        <v>0</v>
      </c>
      <c r="CR32" s="70"/>
      <c r="CS32" s="70"/>
      <c r="CT32" s="70"/>
      <c r="CU32" s="70"/>
      <c r="CV32" s="70"/>
      <c r="CW32" s="70"/>
      <c r="CX32" s="70"/>
      <c r="CY32" s="71"/>
      <c r="CZ32" s="69"/>
      <c r="DA32" s="70"/>
      <c r="DB32" s="70"/>
      <c r="DC32" s="70"/>
      <c r="DD32" s="70"/>
      <c r="DE32" s="70"/>
      <c r="DF32" s="70"/>
      <c r="DG32" s="70"/>
      <c r="DH32" s="71"/>
      <c r="DI32" s="69">
        <v>0</v>
      </c>
      <c r="DJ32" s="70"/>
      <c r="DK32" s="70"/>
      <c r="DL32" s="70"/>
      <c r="DM32" s="70"/>
      <c r="DN32" s="70"/>
      <c r="DO32" s="70"/>
      <c r="DP32" s="70"/>
      <c r="DQ32" s="71"/>
      <c r="DR32" s="69">
        <v>134</v>
      </c>
      <c r="DS32" s="70"/>
      <c r="DT32" s="70"/>
      <c r="DU32" s="70"/>
      <c r="DV32" s="70"/>
      <c r="DW32" s="70"/>
      <c r="DX32" s="70"/>
      <c r="DY32" s="70"/>
      <c r="DZ32" s="71"/>
      <c r="EA32" s="355" t="s">
        <v>376</v>
      </c>
      <c r="EB32" s="356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6"/>
      <c r="EN32" s="356"/>
      <c r="EO32" s="356"/>
      <c r="EP32" s="356"/>
      <c r="EQ32" s="356"/>
      <c r="ER32" s="356"/>
      <c r="ES32" s="356"/>
      <c r="ET32" s="356"/>
      <c r="EU32" s="356"/>
      <c r="EV32" s="356"/>
      <c r="EW32" s="356"/>
      <c r="EX32" s="356"/>
      <c r="EY32" s="357"/>
    </row>
    <row r="33" spans="1:155" ht="10.5" customHeight="1">
      <c r="A33" s="346" t="s">
        <v>121</v>
      </c>
      <c r="B33" s="347"/>
      <c r="C33" s="347"/>
      <c r="D33" s="347"/>
      <c r="E33" s="347"/>
      <c r="F33" s="348"/>
      <c r="G33" s="349" t="s">
        <v>122</v>
      </c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1"/>
      <c r="AO33" s="358"/>
      <c r="AP33" s="359"/>
      <c r="AQ33" s="359"/>
      <c r="AR33" s="359"/>
      <c r="AS33" s="359"/>
      <c r="AT33" s="359"/>
      <c r="AU33" s="359"/>
      <c r="AV33" s="359"/>
      <c r="AW33" s="360"/>
      <c r="AX33" s="358"/>
      <c r="AY33" s="359"/>
      <c r="AZ33" s="359"/>
      <c r="BA33" s="359"/>
      <c r="BB33" s="359"/>
      <c r="BC33" s="359"/>
      <c r="BD33" s="359"/>
      <c r="BE33" s="359"/>
      <c r="BF33" s="360"/>
      <c r="BG33" s="358"/>
      <c r="BH33" s="359"/>
      <c r="BI33" s="359"/>
      <c r="BJ33" s="359"/>
      <c r="BK33" s="359"/>
      <c r="BL33" s="359"/>
      <c r="BM33" s="359"/>
      <c r="BN33" s="359"/>
      <c r="BO33" s="360"/>
      <c r="BP33" s="358"/>
      <c r="BQ33" s="359"/>
      <c r="BR33" s="359"/>
      <c r="BS33" s="359"/>
      <c r="BT33" s="359"/>
      <c r="BU33" s="359"/>
      <c r="BV33" s="359"/>
      <c r="BW33" s="359"/>
      <c r="BX33" s="360"/>
      <c r="BY33" s="358"/>
      <c r="BZ33" s="359"/>
      <c r="CA33" s="359"/>
      <c r="CB33" s="359"/>
      <c r="CC33" s="359"/>
      <c r="CD33" s="359"/>
      <c r="CE33" s="359"/>
      <c r="CF33" s="359"/>
      <c r="CG33" s="360"/>
      <c r="CH33" s="358"/>
      <c r="CI33" s="359"/>
      <c r="CJ33" s="359"/>
      <c r="CK33" s="359"/>
      <c r="CL33" s="359"/>
      <c r="CM33" s="359"/>
      <c r="CN33" s="359"/>
      <c r="CO33" s="359"/>
      <c r="CP33" s="360"/>
      <c r="CQ33" s="358"/>
      <c r="CR33" s="359"/>
      <c r="CS33" s="359"/>
      <c r="CT33" s="359"/>
      <c r="CU33" s="359"/>
      <c r="CV33" s="359"/>
      <c r="CW33" s="359"/>
      <c r="CX33" s="359"/>
      <c r="CY33" s="360"/>
      <c r="CZ33" s="358"/>
      <c r="DA33" s="359"/>
      <c r="DB33" s="359"/>
      <c r="DC33" s="359"/>
      <c r="DD33" s="359"/>
      <c r="DE33" s="359"/>
      <c r="DF33" s="359"/>
      <c r="DG33" s="359"/>
      <c r="DH33" s="360"/>
      <c r="DI33" s="358"/>
      <c r="DJ33" s="359"/>
      <c r="DK33" s="359"/>
      <c r="DL33" s="359"/>
      <c r="DM33" s="359"/>
      <c r="DN33" s="359"/>
      <c r="DO33" s="359"/>
      <c r="DP33" s="359"/>
      <c r="DQ33" s="360"/>
      <c r="DR33" s="358"/>
      <c r="DS33" s="359"/>
      <c r="DT33" s="359"/>
      <c r="DU33" s="359"/>
      <c r="DV33" s="359"/>
      <c r="DW33" s="359"/>
      <c r="DX33" s="359"/>
      <c r="DY33" s="359"/>
      <c r="DZ33" s="360"/>
      <c r="EA33" s="355"/>
      <c r="EB33" s="356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6"/>
      <c r="EW33" s="356"/>
      <c r="EX33" s="356"/>
      <c r="EY33" s="357"/>
    </row>
    <row r="34" spans="1:155" ht="10.5" customHeight="1">
      <c r="A34" s="346" t="s">
        <v>123</v>
      </c>
      <c r="B34" s="347"/>
      <c r="C34" s="347"/>
      <c r="D34" s="347"/>
      <c r="E34" s="347"/>
      <c r="F34" s="348"/>
      <c r="G34" s="349" t="s">
        <v>124</v>
      </c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1"/>
      <c r="AO34" s="358"/>
      <c r="AP34" s="359"/>
      <c r="AQ34" s="359"/>
      <c r="AR34" s="359"/>
      <c r="AS34" s="359"/>
      <c r="AT34" s="359"/>
      <c r="AU34" s="359"/>
      <c r="AV34" s="359"/>
      <c r="AW34" s="360"/>
      <c r="AX34" s="358"/>
      <c r="AY34" s="359"/>
      <c r="AZ34" s="359"/>
      <c r="BA34" s="359"/>
      <c r="BB34" s="359"/>
      <c r="BC34" s="359"/>
      <c r="BD34" s="359"/>
      <c r="BE34" s="359"/>
      <c r="BF34" s="360"/>
      <c r="BG34" s="358"/>
      <c r="BH34" s="359"/>
      <c r="BI34" s="359"/>
      <c r="BJ34" s="359"/>
      <c r="BK34" s="359"/>
      <c r="BL34" s="359"/>
      <c r="BM34" s="359"/>
      <c r="BN34" s="359"/>
      <c r="BO34" s="360"/>
      <c r="BP34" s="358"/>
      <c r="BQ34" s="359"/>
      <c r="BR34" s="359"/>
      <c r="BS34" s="359"/>
      <c r="BT34" s="359"/>
      <c r="BU34" s="359"/>
      <c r="BV34" s="359"/>
      <c r="BW34" s="359"/>
      <c r="BX34" s="360"/>
      <c r="BY34" s="358"/>
      <c r="BZ34" s="359"/>
      <c r="CA34" s="359"/>
      <c r="CB34" s="359"/>
      <c r="CC34" s="359"/>
      <c r="CD34" s="359"/>
      <c r="CE34" s="359"/>
      <c r="CF34" s="359"/>
      <c r="CG34" s="360"/>
      <c r="CH34" s="358"/>
      <c r="CI34" s="359"/>
      <c r="CJ34" s="359"/>
      <c r="CK34" s="359"/>
      <c r="CL34" s="359"/>
      <c r="CM34" s="359"/>
      <c r="CN34" s="359"/>
      <c r="CO34" s="359"/>
      <c r="CP34" s="360"/>
      <c r="CQ34" s="358"/>
      <c r="CR34" s="359"/>
      <c r="CS34" s="359"/>
      <c r="CT34" s="359"/>
      <c r="CU34" s="359"/>
      <c r="CV34" s="359"/>
      <c r="CW34" s="359"/>
      <c r="CX34" s="359"/>
      <c r="CY34" s="360"/>
      <c r="CZ34" s="358"/>
      <c r="DA34" s="359"/>
      <c r="DB34" s="359"/>
      <c r="DC34" s="359"/>
      <c r="DD34" s="359"/>
      <c r="DE34" s="359"/>
      <c r="DF34" s="359"/>
      <c r="DG34" s="359"/>
      <c r="DH34" s="360"/>
      <c r="DI34" s="358"/>
      <c r="DJ34" s="359"/>
      <c r="DK34" s="359"/>
      <c r="DL34" s="359"/>
      <c r="DM34" s="359"/>
      <c r="DN34" s="359"/>
      <c r="DO34" s="359"/>
      <c r="DP34" s="359"/>
      <c r="DQ34" s="360"/>
      <c r="DR34" s="358"/>
      <c r="DS34" s="359"/>
      <c r="DT34" s="359"/>
      <c r="DU34" s="359"/>
      <c r="DV34" s="359"/>
      <c r="DW34" s="359"/>
      <c r="DX34" s="359"/>
      <c r="DY34" s="359"/>
      <c r="DZ34" s="360"/>
      <c r="EA34" s="355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6"/>
      <c r="ES34" s="356"/>
      <c r="ET34" s="356"/>
      <c r="EU34" s="356"/>
      <c r="EV34" s="356"/>
      <c r="EW34" s="356"/>
      <c r="EX34" s="356"/>
      <c r="EY34" s="357"/>
    </row>
    <row r="35" spans="1:155" ht="10.5" customHeight="1">
      <c r="A35" s="346" t="s">
        <v>125</v>
      </c>
      <c r="B35" s="347"/>
      <c r="C35" s="347"/>
      <c r="D35" s="347"/>
      <c r="E35" s="347"/>
      <c r="F35" s="348"/>
      <c r="G35" s="349" t="s">
        <v>126</v>
      </c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1"/>
      <c r="AO35" s="358"/>
      <c r="AP35" s="359"/>
      <c r="AQ35" s="359"/>
      <c r="AR35" s="359"/>
      <c r="AS35" s="359"/>
      <c r="AT35" s="359"/>
      <c r="AU35" s="359"/>
      <c r="AV35" s="359"/>
      <c r="AW35" s="360"/>
      <c r="AX35" s="358"/>
      <c r="AY35" s="359"/>
      <c r="AZ35" s="359"/>
      <c r="BA35" s="359"/>
      <c r="BB35" s="359"/>
      <c r="BC35" s="359"/>
      <c r="BD35" s="359"/>
      <c r="BE35" s="359"/>
      <c r="BF35" s="360"/>
      <c r="BG35" s="358"/>
      <c r="BH35" s="359"/>
      <c r="BI35" s="359"/>
      <c r="BJ35" s="359"/>
      <c r="BK35" s="359"/>
      <c r="BL35" s="359"/>
      <c r="BM35" s="359"/>
      <c r="BN35" s="359"/>
      <c r="BO35" s="360"/>
      <c r="BP35" s="358"/>
      <c r="BQ35" s="359"/>
      <c r="BR35" s="359"/>
      <c r="BS35" s="359"/>
      <c r="BT35" s="359"/>
      <c r="BU35" s="359"/>
      <c r="BV35" s="359"/>
      <c r="BW35" s="359"/>
      <c r="BX35" s="360"/>
      <c r="BY35" s="358"/>
      <c r="BZ35" s="359"/>
      <c r="CA35" s="359"/>
      <c r="CB35" s="359"/>
      <c r="CC35" s="359"/>
      <c r="CD35" s="359"/>
      <c r="CE35" s="359"/>
      <c r="CF35" s="359"/>
      <c r="CG35" s="360"/>
      <c r="CH35" s="358"/>
      <c r="CI35" s="359"/>
      <c r="CJ35" s="359"/>
      <c r="CK35" s="359"/>
      <c r="CL35" s="359"/>
      <c r="CM35" s="359"/>
      <c r="CN35" s="359"/>
      <c r="CO35" s="359"/>
      <c r="CP35" s="360"/>
      <c r="CQ35" s="358"/>
      <c r="CR35" s="359"/>
      <c r="CS35" s="359"/>
      <c r="CT35" s="359"/>
      <c r="CU35" s="359"/>
      <c r="CV35" s="359"/>
      <c r="CW35" s="359"/>
      <c r="CX35" s="359"/>
      <c r="CY35" s="360"/>
      <c r="CZ35" s="358"/>
      <c r="DA35" s="359"/>
      <c r="DB35" s="359"/>
      <c r="DC35" s="359"/>
      <c r="DD35" s="359"/>
      <c r="DE35" s="359"/>
      <c r="DF35" s="359"/>
      <c r="DG35" s="359"/>
      <c r="DH35" s="360"/>
      <c r="DI35" s="358"/>
      <c r="DJ35" s="359"/>
      <c r="DK35" s="359"/>
      <c r="DL35" s="359"/>
      <c r="DM35" s="359"/>
      <c r="DN35" s="359"/>
      <c r="DO35" s="359"/>
      <c r="DP35" s="359"/>
      <c r="DQ35" s="360"/>
      <c r="DR35" s="358"/>
      <c r="DS35" s="359"/>
      <c r="DT35" s="359"/>
      <c r="DU35" s="359"/>
      <c r="DV35" s="359"/>
      <c r="DW35" s="359"/>
      <c r="DX35" s="359"/>
      <c r="DY35" s="359"/>
      <c r="DZ35" s="360"/>
      <c r="EA35" s="355"/>
      <c r="EB35" s="356"/>
      <c r="EC35" s="356"/>
      <c r="ED35" s="356"/>
      <c r="EE35" s="356"/>
      <c r="EF35" s="356"/>
      <c r="EG35" s="356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6"/>
      <c r="EW35" s="356"/>
      <c r="EX35" s="356"/>
      <c r="EY35" s="357"/>
    </row>
    <row r="36" spans="1:155" ht="10.5" customHeight="1">
      <c r="A36" s="346" t="s">
        <v>127</v>
      </c>
      <c r="B36" s="347"/>
      <c r="C36" s="347"/>
      <c r="D36" s="347"/>
      <c r="E36" s="347"/>
      <c r="F36" s="348"/>
      <c r="G36" s="349" t="s">
        <v>128</v>
      </c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1"/>
      <c r="AO36" s="358"/>
      <c r="AP36" s="359"/>
      <c r="AQ36" s="359"/>
      <c r="AR36" s="359"/>
      <c r="AS36" s="359"/>
      <c r="AT36" s="359"/>
      <c r="AU36" s="359"/>
      <c r="AV36" s="359"/>
      <c r="AW36" s="360"/>
      <c r="AX36" s="358"/>
      <c r="AY36" s="359"/>
      <c r="AZ36" s="359"/>
      <c r="BA36" s="359"/>
      <c r="BB36" s="359"/>
      <c r="BC36" s="359"/>
      <c r="BD36" s="359"/>
      <c r="BE36" s="359"/>
      <c r="BF36" s="360"/>
      <c r="BG36" s="358"/>
      <c r="BH36" s="359"/>
      <c r="BI36" s="359"/>
      <c r="BJ36" s="359"/>
      <c r="BK36" s="359"/>
      <c r="BL36" s="359"/>
      <c r="BM36" s="359"/>
      <c r="BN36" s="359"/>
      <c r="BO36" s="360"/>
      <c r="BP36" s="358"/>
      <c r="BQ36" s="359"/>
      <c r="BR36" s="359"/>
      <c r="BS36" s="359"/>
      <c r="BT36" s="359"/>
      <c r="BU36" s="359"/>
      <c r="BV36" s="359"/>
      <c r="BW36" s="359"/>
      <c r="BX36" s="360"/>
      <c r="BY36" s="358"/>
      <c r="BZ36" s="359"/>
      <c r="CA36" s="359"/>
      <c r="CB36" s="359"/>
      <c r="CC36" s="359"/>
      <c r="CD36" s="359"/>
      <c r="CE36" s="359"/>
      <c r="CF36" s="359"/>
      <c r="CG36" s="360"/>
      <c r="CH36" s="358"/>
      <c r="CI36" s="359"/>
      <c r="CJ36" s="359"/>
      <c r="CK36" s="359"/>
      <c r="CL36" s="359"/>
      <c r="CM36" s="359"/>
      <c r="CN36" s="359"/>
      <c r="CO36" s="359"/>
      <c r="CP36" s="360"/>
      <c r="CQ36" s="358"/>
      <c r="CR36" s="359"/>
      <c r="CS36" s="359"/>
      <c r="CT36" s="359"/>
      <c r="CU36" s="359"/>
      <c r="CV36" s="359"/>
      <c r="CW36" s="359"/>
      <c r="CX36" s="359"/>
      <c r="CY36" s="360"/>
      <c r="CZ36" s="358"/>
      <c r="DA36" s="359"/>
      <c r="DB36" s="359"/>
      <c r="DC36" s="359"/>
      <c r="DD36" s="359"/>
      <c r="DE36" s="359"/>
      <c r="DF36" s="359"/>
      <c r="DG36" s="359"/>
      <c r="DH36" s="360"/>
      <c r="DI36" s="358"/>
      <c r="DJ36" s="359"/>
      <c r="DK36" s="359"/>
      <c r="DL36" s="359"/>
      <c r="DM36" s="359"/>
      <c r="DN36" s="359"/>
      <c r="DO36" s="359"/>
      <c r="DP36" s="359"/>
      <c r="DQ36" s="360"/>
      <c r="DR36" s="358"/>
      <c r="DS36" s="359"/>
      <c r="DT36" s="359"/>
      <c r="DU36" s="359"/>
      <c r="DV36" s="359"/>
      <c r="DW36" s="359"/>
      <c r="DX36" s="359"/>
      <c r="DY36" s="359"/>
      <c r="DZ36" s="360"/>
      <c r="EA36" s="355"/>
      <c r="EB36" s="356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6"/>
      <c r="EN36" s="356"/>
      <c r="EO36" s="356"/>
      <c r="EP36" s="356"/>
      <c r="EQ36" s="356"/>
      <c r="ER36" s="356"/>
      <c r="ES36" s="356"/>
      <c r="ET36" s="356"/>
      <c r="EU36" s="356"/>
      <c r="EV36" s="356"/>
      <c r="EW36" s="356"/>
      <c r="EX36" s="356"/>
      <c r="EY36" s="357"/>
    </row>
    <row r="37" spans="1:155" ht="10.5" customHeight="1">
      <c r="A37" s="346" t="s">
        <v>129</v>
      </c>
      <c r="B37" s="347"/>
      <c r="C37" s="347"/>
      <c r="D37" s="347"/>
      <c r="E37" s="347"/>
      <c r="F37" s="348"/>
      <c r="G37" s="349" t="s">
        <v>130</v>
      </c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1"/>
      <c r="AO37" s="358"/>
      <c r="AP37" s="359"/>
      <c r="AQ37" s="359"/>
      <c r="AR37" s="359"/>
      <c r="AS37" s="359"/>
      <c r="AT37" s="359"/>
      <c r="AU37" s="359"/>
      <c r="AV37" s="359"/>
      <c r="AW37" s="360"/>
      <c r="AX37" s="358"/>
      <c r="AY37" s="359"/>
      <c r="AZ37" s="359"/>
      <c r="BA37" s="359"/>
      <c r="BB37" s="359"/>
      <c r="BC37" s="359"/>
      <c r="BD37" s="359"/>
      <c r="BE37" s="359"/>
      <c r="BF37" s="360"/>
      <c r="BG37" s="358"/>
      <c r="BH37" s="359"/>
      <c r="BI37" s="359"/>
      <c r="BJ37" s="359"/>
      <c r="BK37" s="359"/>
      <c r="BL37" s="359"/>
      <c r="BM37" s="359"/>
      <c r="BN37" s="359"/>
      <c r="BO37" s="360"/>
      <c r="BP37" s="358"/>
      <c r="BQ37" s="359"/>
      <c r="BR37" s="359"/>
      <c r="BS37" s="359"/>
      <c r="BT37" s="359"/>
      <c r="BU37" s="359"/>
      <c r="BV37" s="359"/>
      <c r="BW37" s="359"/>
      <c r="BX37" s="360"/>
      <c r="BY37" s="358"/>
      <c r="BZ37" s="359"/>
      <c r="CA37" s="359"/>
      <c r="CB37" s="359"/>
      <c r="CC37" s="359"/>
      <c r="CD37" s="359"/>
      <c r="CE37" s="359"/>
      <c r="CF37" s="359"/>
      <c r="CG37" s="360"/>
      <c r="CH37" s="358"/>
      <c r="CI37" s="359"/>
      <c r="CJ37" s="359"/>
      <c r="CK37" s="359"/>
      <c r="CL37" s="359"/>
      <c r="CM37" s="359"/>
      <c r="CN37" s="359"/>
      <c r="CO37" s="359"/>
      <c r="CP37" s="360"/>
      <c r="CQ37" s="358"/>
      <c r="CR37" s="359"/>
      <c r="CS37" s="359"/>
      <c r="CT37" s="359"/>
      <c r="CU37" s="359"/>
      <c r="CV37" s="359"/>
      <c r="CW37" s="359"/>
      <c r="CX37" s="359"/>
      <c r="CY37" s="360"/>
      <c r="CZ37" s="358"/>
      <c r="DA37" s="359"/>
      <c r="DB37" s="359"/>
      <c r="DC37" s="359"/>
      <c r="DD37" s="359"/>
      <c r="DE37" s="359"/>
      <c r="DF37" s="359"/>
      <c r="DG37" s="359"/>
      <c r="DH37" s="360"/>
      <c r="DI37" s="358"/>
      <c r="DJ37" s="359"/>
      <c r="DK37" s="359"/>
      <c r="DL37" s="359"/>
      <c r="DM37" s="359"/>
      <c r="DN37" s="359"/>
      <c r="DO37" s="359"/>
      <c r="DP37" s="359"/>
      <c r="DQ37" s="360"/>
      <c r="DR37" s="358"/>
      <c r="DS37" s="359"/>
      <c r="DT37" s="359"/>
      <c r="DU37" s="359"/>
      <c r="DV37" s="359"/>
      <c r="DW37" s="359"/>
      <c r="DX37" s="359"/>
      <c r="DY37" s="359"/>
      <c r="DZ37" s="360"/>
      <c r="EA37" s="355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  <c r="EN37" s="356"/>
      <c r="EO37" s="356"/>
      <c r="EP37" s="356"/>
      <c r="EQ37" s="356"/>
      <c r="ER37" s="356"/>
      <c r="ES37" s="356"/>
      <c r="ET37" s="356"/>
      <c r="EU37" s="356"/>
      <c r="EV37" s="356"/>
      <c r="EW37" s="356"/>
      <c r="EX37" s="356"/>
      <c r="EY37" s="357"/>
    </row>
    <row r="38" spans="1:155" ht="10.5" customHeight="1" thickBot="1">
      <c r="A38" s="389" t="s">
        <v>131</v>
      </c>
      <c r="B38" s="390"/>
      <c r="C38" s="390"/>
      <c r="D38" s="390"/>
      <c r="E38" s="390"/>
      <c r="F38" s="391"/>
      <c r="G38" s="392" t="s">
        <v>132</v>
      </c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4"/>
      <c r="AO38" s="395">
        <f>BG38+BY38+CQ38+DI38</f>
        <v>0</v>
      </c>
      <c r="AP38" s="396"/>
      <c r="AQ38" s="396"/>
      <c r="AR38" s="396"/>
      <c r="AS38" s="396"/>
      <c r="AT38" s="396"/>
      <c r="AU38" s="396"/>
      <c r="AV38" s="396"/>
      <c r="AW38" s="397"/>
      <c r="AX38" s="395">
        <f>BP38+CH38+CZ38+DR38</f>
        <v>0</v>
      </c>
      <c r="AY38" s="396"/>
      <c r="AZ38" s="396"/>
      <c r="BA38" s="396"/>
      <c r="BB38" s="396"/>
      <c r="BC38" s="396"/>
      <c r="BD38" s="396"/>
      <c r="BE38" s="396"/>
      <c r="BF38" s="397"/>
      <c r="BG38" s="398">
        <v>0</v>
      </c>
      <c r="BH38" s="399"/>
      <c r="BI38" s="399"/>
      <c r="BJ38" s="399"/>
      <c r="BK38" s="399"/>
      <c r="BL38" s="399"/>
      <c r="BM38" s="399"/>
      <c r="BN38" s="399"/>
      <c r="BO38" s="400"/>
      <c r="BP38" s="398">
        <v>0</v>
      </c>
      <c r="BQ38" s="399"/>
      <c r="BR38" s="399"/>
      <c r="BS38" s="399"/>
      <c r="BT38" s="399"/>
      <c r="BU38" s="399"/>
      <c r="BV38" s="399"/>
      <c r="BW38" s="399"/>
      <c r="BX38" s="400"/>
      <c r="BY38" s="398">
        <v>0</v>
      </c>
      <c r="BZ38" s="399"/>
      <c r="CA38" s="399"/>
      <c r="CB38" s="399"/>
      <c r="CC38" s="399"/>
      <c r="CD38" s="399"/>
      <c r="CE38" s="399"/>
      <c r="CF38" s="399"/>
      <c r="CG38" s="400"/>
      <c r="CH38" s="398">
        <v>0</v>
      </c>
      <c r="CI38" s="399"/>
      <c r="CJ38" s="399"/>
      <c r="CK38" s="399"/>
      <c r="CL38" s="399"/>
      <c r="CM38" s="399"/>
      <c r="CN38" s="399"/>
      <c r="CO38" s="399"/>
      <c r="CP38" s="400"/>
      <c r="CQ38" s="398">
        <v>0</v>
      </c>
      <c r="CR38" s="399"/>
      <c r="CS38" s="399"/>
      <c r="CT38" s="399"/>
      <c r="CU38" s="399"/>
      <c r="CV38" s="399"/>
      <c r="CW38" s="399"/>
      <c r="CX38" s="399"/>
      <c r="CY38" s="400"/>
      <c r="CZ38" s="398">
        <v>0</v>
      </c>
      <c r="DA38" s="399"/>
      <c r="DB38" s="399"/>
      <c r="DC38" s="399"/>
      <c r="DD38" s="399"/>
      <c r="DE38" s="399"/>
      <c r="DF38" s="399"/>
      <c r="DG38" s="399"/>
      <c r="DH38" s="400"/>
      <c r="DI38" s="398">
        <v>0</v>
      </c>
      <c r="DJ38" s="399"/>
      <c r="DK38" s="399"/>
      <c r="DL38" s="399"/>
      <c r="DM38" s="399"/>
      <c r="DN38" s="399"/>
      <c r="DO38" s="399"/>
      <c r="DP38" s="399"/>
      <c r="DQ38" s="400"/>
      <c r="DR38" s="398">
        <v>0</v>
      </c>
      <c r="DS38" s="399"/>
      <c r="DT38" s="399"/>
      <c r="DU38" s="399"/>
      <c r="DV38" s="399"/>
      <c r="DW38" s="399"/>
      <c r="DX38" s="399"/>
      <c r="DY38" s="399"/>
      <c r="DZ38" s="400"/>
      <c r="EA38" s="407"/>
      <c r="EB38" s="408"/>
      <c r="EC38" s="408"/>
      <c r="ED38" s="408"/>
      <c r="EE38" s="408"/>
      <c r="EF38" s="408"/>
      <c r="EG38" s="408"/>
      <c r="EH38" s="408"/>
      <c r="EI38" s="408"/>
      <c r="EJ38" s="408"/>
      <c r="EK38" s="408"/>
      <c r="EL38" s="408"/>
      <c r="EM38" s="408"/>
      <c r="EN38" s="408"/>
      <c r="EO38" s="408"/>
      <c r="EP38" s="408"/>
      <c r="EQ38" s="408"/>
      <c r="ER38" s="408"/>
      <c r="ES38" s="408"/>
      <c r="ET38" s="408"/>
      <c r="EU38" s="408"/>
      <c r="EV38" s="408"/>
      <c r="EW38" s="408"/>
      <c r="EX38" s="408"/>
      <c r="EY38" s="409"/>
    </row>
    <row r="39" spans="1:236" s="11" customFormat="1" ht="10.5">
      <c r="A39" s="410"/>
      <c r="B39" s="411"/>
      <c r="C39" s="411"/>
      <c r="D39" s="411"/>
      <c r="E39" s="411"/>
      <c r="F39" s="412"/>
      <c r="G39" s="413" t="s">
        <v>133</v>
      </c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5"/>
      <c r="AO39" s="416">
        <f>BG39+BY39+CQ39+DI39</f>
        <v>5.7259438584331575</v>
      </c>
      <c r="AP39" s="417"/>
      <c r="AQ39" s="417"/>
      <c r="AR39" s="417"/>
      <c r="AS39" s="417"/>
      <c r="AT39" s="417"/>
      <c r="AU39" s="417"/>
      <c r="AV39" s="417"/>
      <c r="AW39" s="418"/>
      <c r="AX39" s="416">
        <f>BP39+CH39+CZ39+DR39</f>
        <v>139.72594385843317</v>
      </c>
      <c r="AY39" s="417"/>
      <c r="AZ39" s="417"/>
      <c r="BA39" s="417"/>
      <c r="BB39" s="417"/>
      <c r="BC39" s="417"/>
      <c r="BD39" s="417"/>
      <c r="BE39" s="417"/>
      <c r="BF39" s="418"/>
      <c r="BG39" s="401">
        <f>BG15+BG31</f>
        <v>1.4314859646082894</v>
      </c>
      <c r="BH39" s="402"/>
      <c r="BI39" s="402"/>
      <c r="BJ39" s="402"/>
      <c r="BK39" s="402"/>
      <c r="BL39" s="402"/>
      <c r="BM39" s="402"/>
      <c r="BN39" s="402"/>
      <c r="BO39" s="403"/>
      <c r="BP39" s="401">
        <f>BP15+BP31</f>
        <v>1.4314859646082894</v>
      </c>
      <c r="BQ39" s="402"/>
      <c r="BR39" s="402"/>
      <c r="BS39" s="402"/>
      <c r="BT39" s="402"/>
      <c r="BU39" s="402"/>
      <c r="BV39" s="402"/>
      <c r="BW39" s="402"/>
      <c r="BX39" s="403"/>
      <c r="BY39" s="401">
        <f>BY15+BY31</f>
        <v>1.4314859646082894</v>
      </c>
      <c r="BZ39" s="402"/>
      <c r="CA39" s="402"/>
      <c r="CB39" s="402"/>
      <c r="CC39" s="402"/>
      <c r="CD39" s="402"/>
      <c r="CE39" s="402"/>
      <c r="CF39" s="402"/>
      <c r="CG39" s="403"/>
      <c r="CH39" s="401">
        <f>CH15+CH31</f>
        <v>1.4314859646082894</v>
      </c>
      <c r="CI39" s="402"/>
      <c r="CJ39" s="402"/>
      <c r="CK39" s="402"/>
      <c r="CL39" s="402"/>
      <c r="CM39" s="402"/>
      <c r="CN39" s="402"/>
      <c r="CO39" s="402"/>
      <c r="CP39" s="403"/>
      <c r="CQ39" s="401">
        <f>CQ15+CQ31</f>
        <v>1.4314859646082894</v>
      </c>
      <c r="CR39" s="402"/>
      <c r="CS39" s="402"/>
      <c r="CT39" s="402"/>
      <c r="CU39" s="402"/>
      <c r="CV39" s="402"/>
      <c r="CW39" s="402"/>
      <c r="CX39" s="402"/>
      <c r="CY39" s="403"/>
      <c r="CZ39" s="401">
        <f>CZ15+CZ31</f>
        <v>1.4314859646082894</v>
      </c>
      <c r="DA39" s="402"/>
      <c r="DB39" s="402"/>
      <c r="DC39" s="402"/>
      <c r="DD39" s="402"/>
      <c r="DE39" s="402"/>
      <c r="DF39" s="402"/>
      <c r="DG39" s="402"/>
      <c r="DH39" s="403"/>
      <c r="DI39" s="401">
        <f>DI15+DI31</f>
        <v>1.4314859646082894</v>
      </c>
      <c r="DJ39" s="402"/>
      <c r="DK39" s="402"/>
      <c r="DL39" s="402"/>
      <c r="DM39" s="402"/>
      <c r="DN39" s="402"/>
      <c r="DO39" s="402"/>
      <c r="DP39" s="402"/>
      <c r="DQ39" s="403"/>
      <c r="DR39" s="401">
        <f>DR15+DR31</f>
        <v>135.4314859646083</v>
      </c>
      <c r="DS39" s="402"/>
      <c r="DT39" s="402"/>
      <c r="DU39" s="402"/>
      <c r="DV39" s="402"/>
      <c r="DW39" s="402"/>
      <c r="DX39" s="402"/>
      <c r="DY39" s="402"/>
      <c r="DZ39" s="403"/>
      <c r="EA39" s="404"/>
      <c r="EB39" s="405"/>
      <c r="EC39" s="405"/>
      <c r="ED39" s="405"/>
      <c r="EE39" s="405"/>
      <c r="EF39" s="405"/>
      <c r="EG39" s="405"/>
      <c r="EH39" s="405"/>
      <c r="EI39" s="405"/>
      <c r="EJ39" s="405"/>
      <c r="EK39" s="405"/>
      <c r="EL39" s="405"/>
      <c r="EM39" s="405"/>
      <c r="EN39" s="405"/>
      <c r="EO39" s="405"/>
      <c r="EP39" s="405"/>
      <c r="EQ39" s="405"/>
      <c r="ER39" s="405"/>
      <c r="ES39" s="405"/>
      <c r="ET39" s="405"/>
      <c r="EU39" s="405"/>
      <c r="EV39" s="405"/>
      <c r="EW39" s="405"/>
      <c r="EX39" s="405"/>
      <c r="EY39" s="406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</row>
    <row r="40" spans="1:155" ht="10.5" customHeight="1">
      <c r="A40" s="346"/>
      <c r="B40" s="347"/>
      <c r="C40" s="347"/>
      <c r="D40" s="347"/>
      <c r="E40" s="347"/>
      <c r="F40" s="348"/>
      <c r="G40" s="349" t="s">
        <v>134</v>
      </c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1"/>
      <c r="AO40" s="358"/>
      <c r="AP40" s="359"/>
      <c r="AQ40" s="359"/>
      <c r="AR40" s="359"/>
      <c r="AS40" s="359"/>
      <c r="AT40" s="359"/>
      <c r="AU40" s="359"/>
      <c r="AV40" s="359"/>
      <c r="AW40" s="360"/>
      <c r="AX40" s="358"/>
      <c r="AY40" s="359"/>
      <c r="AZ40" s="359"/>
      <c r="BA40" s="359"/>
      <c r="BB40" s="359"/>
      <c r="BC40" s="359"/>
      <c r="BD40" s="359"/>
      <c r="BE40" s="359"/>
      <c r="BF40" s="360"/>
      <c r="BG40" s="358"/>
      <c r="BH40" s="359"/>
      <c r="BI40" s="359"/>
      <c r="BJ40" s="359"/>
      <c r="BK40" s="359"/>
      <c r="BL40" s="359"/>
      <c r="BM40" s="359"/>
      <c r="BN40" s="359"/>
      <c r="BO40" s="360"/>
      <c r="BP40" s="358"/>
      <c r="BQ40" s="359"/>
      <c r="BR40" s="359"/>
      <c r="BS40" s="359"/>
      <c r="BT40" s="359"/>
      <c r="BU40" s="359"/>
      <c r="BV40" s="359"/>
      <c r="BW40" s="359"/>
      <c r="BX40" s="360"/>
      <c r="BY40" s="358"/>
      <c r="BZ40" s="359"/>
      <c r="CA40" s="359"/>
      <c r="CB40" s="359"/>
      <c r="CC40" s="359"/>
      <c r="CD40" s="359"/>
      <c r="CE40" s="359"/>
      <c r="CF40" s="359"/>
      <c r="CG40" s="360"/>
      <c r="CH40" s="358"/>
      <c r="CI40" s="359"/>
      <c r="CJ40" s="359"/>
      <c r="CK40" s="359"/>
      <c r="CL40" s="359"/>
      <c r="CM40" s="359"/>
      <c r="CN40" s="359"/>
      <c r="CO40" s="359"/>
      <c r="CP40" s="360"/>
      <c r="CQ40" s="358"/>
      <c r="CR40" s="359"/>
      <c r="CS40" s="359"/>
      <c r="CT40" s="359"/>
      <c r="CU40" s="359"/>
      <c r="CV40" s="359"/>
      <c r="CW40" s="359"/>
      <c r="CX40" s="359"/>
      <c r="CY40" s="360"/>
      <c r="CZ40" s="358"/>
      <c r="DA40" s="359"/>
      <c r="DB40" s="359"/>
      <c r="DC40" s="359"/>
      <c r="DD40" s="359"/>
      <c r="DE40" s="359"/>
      <c r="DF40" s="359"/>
      <c r="DG40" s="359"/>
      <c r="DH40" s="360"/>
      <c r="DI40" s="358"/>
      <c r="DJ40" s="359"/>
      <c r="DK40" s="359"/>
      <c r="DL40" s="359"/>
      <c r="DM40" s="359"/>
      <c r="DN40" s="359"/>
      <c r="DO40" s="359"/>
      <c r="DP40" s="359"/>
      <c r="DQ40" s="360"/>
      <c r="DR40" s="358"/>
      <c r="DS40" s="359"/>
      <c r="DT40" s="359"/>
      <c r="DU40" s="359"/>
      <c r="DV40" s="359"/>
      <c r="DW40" s="359"/>
      <c r="DX40" s="359"/>
      <c r="DY40" s="359"/>
      <c r="DZ40" s="360"/>
      <c r="EA40" s="355"/>
      <c r="EB40" s="356"/>
      <c r="EC40" s="356"/>
      <c r="ED40" s="356"/>
      <c r="EE40" s="356"/>
      <c r="EF40" s="356"/>
      <c r="EG40" s="356"/>
      <c r="EH40" s="356"/>
      <c r="EI40" s="356"/>
      <c r="EJ40" s="356"/>
      <c r="EK40" s="356"/>
      <c r="EL40" s="356"/>
      <c r="EM40" s="356"/>
      <c r="EN40" s="356"/>
      <c r="EO40" s="356"/>
      <c r="EP40" s="356"/>
      <c r="EQ40" s="356"/>
      <c r="ER40" s="356"/>
      <c r="ES40" s="356"/>
      <c r="ET40" s="356"/>
      <c r="EU40" s="356"/>
      <c r="EV40" s="356"/>
      <c r="EW40" s="356"/>
      <c r="EX40" s="356"/>
      <c r="EY40" s="357"/>
    </row>
    <row r="41" spans="1:155" ht="10.5" customHeight="1">
      <c r="A41" s="346"/>
      <c r="B41" s="347"/>
      <c r="C41" s="347"/>
      <c r="D41" s="347"/>
      <c r="E41" s="347"/>
      <c r="F41" s="348"/>
      <c r="G41" s="425" t="s">
        <v>135</v>
      </c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7"/>
      <c r="AO41" s="358"/>
      <c r="AP41" s="359"/>
      <c r="AQ41" s="359"/>
      <c r="AR41" s="359"/>
      <c r="AS41" s="359"/>
      <c r="AT41" s="359"/>
      <c r="AU41" s="359"/>
      <c r="AV41" s="359"/>
      <c r="AW41" s="360"/>
      <c r="AX41" s="358"/>
      <c r="AY41" s="359"/>
      <c r="AZ41" s="359"/>
      <c r="BA41" s="359"/>
      <c r="BB41" s="359"/>
      <c r="BC41" s="359"/>
      <c r="BD41" s="359"/>
      <c r="BE41" s="359"/>
      <c r="BF41" s="360"/>
      <c r="BG41" s="358"/>
      <c r="BH41" s="359"/>
      <c r="BI41" s="359"/>
      <c r="BJ41" s="359"/>
      <c r="BK41" s="359"/>
      <c r="BL41" s="359"/>
      <c r="BM41" s="359"/>
      <c r="BN41" s="359"/>
      <c r="BO41" s="360"/>
      <c r="BP41" s="358"/>
      <c r="BQ41" s="359"/>
      <c r="BR41" s="359"/>
      <c r="BS41" s="359"/>
      <c r="BT41" s="359"/>
      <c r="BU41" s="359"/>
      <c r="BV41" s="359"/>
      <c r="BW41" s="359"/>
      <c r="BX41" s="360"/>
      <c r="BY41" s="358"/>
      <c r="BZ41" s="359"/>
      <c r="CA41" s="359"/>
      <c r="CB41" s="359"/>
      <c r="CC41" s="359"/>
      <c r="CD41" s="359"/>
      <c r="CE41" s="359"/>
      <c r="CF41" s="359"/>
      <c r="CG41" s="360"/>
      <c r="CH41" s="358"/>
      <c r="CI41" s="359"/>
      <c r="CJ41" s="359"/>
      <c r="CK41" s="359"/>
      <c r="CL41" s="359"/>
      <c r="CM41" s="359"/>
      <c r="CN41" s="359"/>
      <c r="CO41" s="359"/>
      <c r="CP41" s="360"/>
      <c r="CQ41" s="358"/>
      <c r="CR41" s="359"/>
      <c r="CS41" s="359"/>
      <c r="CT41" s="359"/>
      <c r="CU41" s="359"/>
      <c r="CV41" s="359"/>
      <c r="CW41" s="359"/>
      <c r="CX41" s="359"/>
      <c r="CY41" s="360"/>
      <c r="CZ41" s="358"/>
      <c r="DA41" s="359"/>
      <c r="DB41" s="359"/>
      <c r="DC41" s="359"/>
      <c r="DD41" s="359"/>
      <c r="DE41" s="359"/>
      <c r="DF41" s="359"/>
      <c r="DG41" s="359"/>
      <c r="DH41" s="360"/>
      <c r="DI41" s="358"/>
      <c r="DJ41" s="359"/>
      <c r="DK41" s="359"/>
      <c r="DL41" s="359"/>
      <c r="DM41" s="359"/>
      <c r="DN41" s="359"/>
      <c r="DO41" s="359"/>
      <c r="DP41" s="359"/>
      <c r="DQ41" s="360"/>
      <c r="DR41" s="358"/>
      <c r="DS41" s="359"/>
      <c r="DT41" s="359"/>
      <c r="DU41" s="359"/>
      <c r="DV41" s="359"/>
      <c r="DW41" s="359"/>
      <c r="DX41" s="359"/>
      <c r="DY41" s="359"/>
      <c r="DZ41" s="360"/>
      <c r="EA41" s="355"/>
      <c r="EB41" s="356"/>
      <c r="EC41" s="356"/>
      <c r="ED41" s="356"/>
      <c r="EE41" s="356"/>
      <c r="EF41" s="356"/>
      <c r="EG41" s="356"/>
      <c r="EH41" s="356"/>
      <c r="EI41" s="356"/>
      <c r="EJ41" s="356"/>
      <c r="EK41" s="356"/>
      <c r="EL41" s="356"/>
      <c r="EM41" s="356"/>
      <c r="EN41" s="356"/>
      <c r="EO41" s="356"/>
      <c r="EP41" s="356"/>
      <c r="EQ41" s="356"/>
      <c r="ER41" s="356"/>
      <c r="ES41" s="356"/>
      <c r="ET41" s="356"/>
      <c r="EU41" s="356"/>
      <c r="EV41" s="356"/>
      <c r="EW41" s="356"/>
      <c r="EX41" s="356"/>
      <c r="EY41" s="357"/>
    </row>
    <row r="42" spans="1:155" ht="10.5" customHeight="1" thickBot="1">
      <c r="A42" s="389"/>
      <c r="B42" s="390"/>
      <c r="C42" s="390"/>
      <c r="D42" s="390"/>
      <c r="E42" s="390"/>
      <c r="F42" s="391"/>
      <c r="G42" s="421" t="s">
        <v>136</v>
      </c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3"/>
      <c r="AO42" s="367"/>
      <c r="AP42" s="368"/>
      <c r="AQ42" s="368"/>
      <c r="AR42" s="368"/>
      <c r="AS42" s="368"/>
      <c r="AT42" s="368"/>
      <c r="AU42" s="368"/>
      <c r="AV42" s="368"/>
      <c r="AW42" s="369"/>
      <c r="AX42" s="367"/>
      <c r="AY42" s="368"/>
      <c r="AZ42" s="368"/>
      <c r="BA42" s="368"/>
      <c r="BB42" s="368"/>
      <c r="BC42" s="368"/>
      <c r="BD42" s="368"/>
      <c r="BE42" s="368"/>
      <c r="BF42" s="369"/>
      <c r="BG42" s="367"/>
      <c r="BH42" s="368"/>
      <c r="BI42" s="368"/>
      <c r="BJ42" s="368"/>
      <c r="BK42" s="368"/>
      <c r="BL42" s="368"/>
      <c r="BM42" s="368"/>
      <c r="BN42" s="368"/>
      <c r="BO42" s="369"/>
      <c r="BP42" s="367"/>
      <c r="BQ42" s="368"/>
      <c r="BR42" s="368"/>
      <c r="BS42" s="368"/>
      <c r="BT42" s="368"/>
      <c r="BU42" s="368"/>
      <c r="BV42" s="368"/>
      <c r="BW42" s="368"/>
      <c r="BX42" s="369"/>
      <c r="BY42" s="367"/>
      <c r="BZ42" s="368"/>
      <c r="CA42" s="368"/>
      <c r="CB42" s="368"/>
      <c r="CC42" s="368"/>
      <c r="CD42" s="368"/>
      <c r="CE42" s="368"/>
      <c r="CF42" s="368"/>
      <c r="CG42" s="369"/>
      <c r="CH42" s="367"/>
      <c r="CI42" s="368"/>
      <c r="CJ42" s="368"/>
      <c r="CK42" s="368"/>
      <c r="CL42" s="368"/>
      <c r="CM42" s="368"/>
      <c r="CN42" s="368"/>
      <c r="CO42" s="368"/>
      <c r="CP42" s="369"/>
      <c r="CQ42" s="367"/>
      <c r="CR42" s="368"/>
      <c r="CS42" s="368"/>
      <c r="CT42" s="368"/>
      <c r="CU42" s="368"/>
      <c r="CV42" s="368"/>
      <c r="CW42" s="368"/>
      <c r="CX42" s="368"/>
      <c r="CY42" s="369"/>
      <c r="CZ42" s="367"/>
      <c r="DA42" s="368"/>
      <c r="DB42" s="368"/>
      <c r="DC42" s="368"/>
      <c r="DD42" s="368"/>
      <c r="DE42" s="368"/>
      <c r="DF42" s="368"/>
      <c r="DG42" s="368"/>
      <c r="DH42" s="369"/>
      <c r="DI42" s="367"/>
      <c r="DJ42" s="368"/>
      <c r="DK42" s="368"/>
      <c r="DL42" s="368"/>
      <c r="DM42" s="368"/>
      <c r="DN42" s="368"/>
      <c r="DO42" s="368"/>
      <c r="DP42" s="368"/>
      <c r="DQ42" s="369"/>
      <c r="DR42" s="367"/>
      <c r="DS42" s="368"/>
      <c r="DT42" s="368"/>
      <c r="DU42" s="368"/>
      <c r="DV42" s="368"/>
      <c r="DW42" s="368"/>
      <c r="DX42" s="368"/>
      <c r="DY42" s="368"/>
      <c r="DZ42" s="369"/>
      <c r="EA42" s="407"/>
      <c r="EB42" s="408"/>
      <c r="EC42" s="408"/>
      <c r="ED42" s="408"/>
      <c r="EE42" s="408"/>
      <c r="EF42" s="408"/>
      <c r="EG42" s="408"/>
      <c r="EH42" s="408"/>
      <c r="EI42" s="408"/>
      <c r="EJ42" s="408"/>
      <c r="EK42" s="408"/>
      <c r="EL42" s="408"/>
      <c r="EM42" s="408"/>
      <c r="EN42" s="408"/>
      <c r="EO42" s="408"/>
      <c r="EP42" s="408"/>
      <c r="EQ42" s="408"/>
      <c r="ER42" s="408"/>
      <c r="ES42" s="408"/>
      <c r="ET42" s="408"/>
      <c r="EU42" s="408"/>
      <c r="EV42" s="408"/>
      <c r="EW42" s="408"/>
      <c r="EX42" s="408"/>
      <c r="EY42" s="409"/>
    </row>
    <row r="43" spans="6:236" s="6" customFormat="1" ht="13.5" customHeight="1">
      <c r="F43" s="7" t="s">
        <v>32</v>
      </c>
      <c r="G43" s="6" t="s">
        <v>137</v>
      </c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</row>
    <row r="44" spans="5:236" s="6" customFormat="1" ht="10.5">
      <c r="E44" s="7"/>
      <c r="F44" s="7" t="s">
        <v>33</v>
      </c>
      <c r="G44" s="6" t="s">
        <v>36</v>
      </c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</row>
    <row r="46" s="299" customFormat="1" ht="15">
      <c r="A46" s="299" t="str">
        <f>'прил 7.2'!36:36</f>
        <v>Директор ООО "Энергетическая компания "Радиан"                                                  В.Н. Труфанов</v>
      </c>
    </row>
    <row r="47" spans="206:236" s="12" customFormat="1" ht="15"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</row>
    <row r="48" s="300" customFormat="1" ht="11.25">
      <c r="A48" s="300" t="str">
        <f>'прил 7.2'!38:38</f>
        <v>Исп. Ивлев М., сот. 89025105176</v>
      </c>
    </row>
    <row r="50" spans="50:58" ht="11.25">
      <c r="AX50" s="424">
        <f>ROUND(AX39-'прил 7.1'!BC24,2)</f>
        <v>134</v>
      </c>
      <c r="AY50" s="424"/>
      <c r="AZ50" s="424"/>
      <c r="BA50" s="424"/>
      <c r="BB50" s="424"/>
      <c r="BC50" s="424"/>
      <c r="BD50" s="424"/>
      <c r="BE50" s="424"/>
      <c r="BF50" s="424"/>
    </row>
  </sheetData>
  <sheetProtection/>
  <mergeCells count="400">
    <mergeCell ref="AX50:BF50"/>
    <mergeCell ref="AO42:AW42"/>
    <mergeCell ref="AX42:BF42"/>
    <mergeCell ref="CQ41:CY41"/>
    <mergeCell ref="CZ42:DH42"/>
    <mergeCell ref="A46:IV46"/>
    <mergeCell ref="A48:IV48"/>
    <mergeCell ref="A41:F41"/>
    <mergeCell ref="G41:AN41"/>
    <mergeCell ref="AO41:AW41"/>
    <mergeCell ref="AX41:BF41"/>
    <mergeCell ref="HE6:IB6"/>
    <mergeCell ref="HA7:IB7"/>
    <mergeCell ref="HA8:IB8"/>
    <mergeCell ref="BG42:BO42"/>
    <mergeCell ref="A42:F42"/>
    <mergeCell ref="G42:AN42"/>
    <mergeCell ref="EA40:EY40"/>
    <mergeCell ref="CZ41:DH41"/>
    <mergeCell ref="DI41:DQ41"/>
    <mergeCell ref="DI42:DQ42"/>
    <mergeCell ref="BY40:CG40"/>
    <mergeCell ref="CH40:CP40"/>
    <mergeCell ref="CQ42:CY42"/>
    <mergeCell ref="DR42:DZ42"/>
    <mergeCell ref="EA42:EY42"/>
    <mergeCell ref="EA41:EY41"/>
    <mergeCell ref="CZ40:DH40"/>
    <mergeCell ref="DI40:DQ40"/>
    <mergeCell ref="A40:F40"/>
    <mergeCell ref="G40:AN40"/>
    <mergeCell ref="BY42:CG42"/>
    <mergeCell ref="CH42:CP42"/>
    <mergeCell ref="DR40:DZ40"/>
    <mergeCell ref="CQ40:CY40"/>
    <mergeCell ref="BP42:BX42"/>
    <mergeCell ref="DR41:DZ41"/>
    <mergeCell ref="BY41:CG41"/>
    <mergeCell ref="CH41:CP41"/>
    <mergeCell ref="BG41:BO41"/>
    <mergeCell ref="BP41:BX41"/>
    <mergeCell ref="AO40:AW40"/>
    <mergeCell ref="AX40:BF40"/>
    <mergeCell ref="CZ39:DH39"/>
    <mergeCell ref="DI39:DQ39"/>
    <mergeCell ref="CH39:CP39"/>
    <mergeCell ref="CQ39:CY39"/>
    <mergeCell ref="BG40:BO40"/>
    <mergeCell ref="BP40:BX40"/>
    <mergeCell ref="DR39:DZ39"/>
    <mergeCell ref="EA39:EY39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DI38:DQ38"/>
    <mergeCell ref="DR38:DZ38"/>
    <mergeCell ref="BG38:BO38"/>
    <mergeCell ref="BP38:BX38"/>
    <mergeCell ref="BY38:CG38"/>
    <mergeCell ref="CH38:CP38"/>
    <mergeCell ref="A38:F38"/>
    <mergeCell ref="G38:AN38"/>
    <mergeCell ref="AO38:AW38"/>
    <mergeCell ref="AX38:BF38"/>
    <mergeCell ref="CZ37:DH37"/>
    <mergeCell ref="DI37:DQ37"/>
    <mergeCell ref="CH37:CP37"/>
    <mergeCell ref="CQ37:CY37"/>
    <mergeCell ref="CQ38:CY38"/>
    <mergeCell ref="CZ38:DH38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DI36:DQ36"/>
    <mergeCell ref="DR36:DZ36"/>
    <mergeCell ref="BG36:BO36"/>
    <mergeCell ref="BP36:BX36"/>
    <mergeCell ref="BY36:CG36"/>
    <mergeCell ref="CH36:CP36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CQ36:CY36"/>
    <mergeCell ref="CZ36:DH36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DI34:DQ34"/>
    <mergeCell ref="DR34:DZ34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DI32:DQ32"/>
    <mergeCell ref="DR32:DZ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DI30:DQ30"/>
    <mergeCell ref="DR30:DZ30"/>
    <mergeCell ref="BG30:BO30"/>
    <mergeCell ref="BP30:BX30"/>
    <mergeCell ref="BY30:CG30"/>
    <mergeCell ref="CH30:CP30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DI28:DQ28"/>
    <mergeCell ref="DR28:DZ28"/>
    <mergeCell ref="BG28:BO28"/>
    <mergeCell ref="BP28:BX28"/>
    <mergeCell ref="BY28:CG28"/>
    <mergeCell ref="CH28:CP28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DI26:DQ26"/>
    <mergeCell ref="DR26:DZ26"/>
    <mergeCell ref="BG26:BO26"/>
    <mergeCell ref="BP26:BX26"/>
    <mergeCell ref="BY26:CG26"/>
    <mergeCell ref="CH26:CP26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DI24:DQ24"/>
    <mergeCell ref="DR24:DZ24"/>
    <mergeCell ref="BG24:BO24"/>
    <mergeCell ref="BP24:BX24"/>
    <mergeCell ref="BY24:CG24"/>
    <mergeCell ref="CH24:CP24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DI22:DQ22"/>
    <mergeCell ref="DR22:DZ22"/>
    <mergeCell ref="BG22:BO22"/>
    <mergeCell ref="BP22:BX22"/>
    <mergeCell ref="BY22:CG22"/>
    <mergeCell ref="CH22:CP22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DR21:DZ21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DI20:DQ20"/>
    <mergeCell ref="DR20:DZ20"/>
    <mergeCell ref="BG20:BO20"/>
    <mergeCell ref="BP20:BX20"/>
    <mergeCell ref="BY20:CG20"/>
    <mergeCell ref="CH20:CP20"/>
    <mergeCell ref="A20:F20"/>
    <mergeCell ref="G20:AN20"/>
    <mergeCell ref="AO20:AW20"/>
    <mergeCell ref="AX20:BF20"/>
    <mergeCell ref="CZ19:DH19"/>
    <mergeCell ref="DI19:DQ19"/>
    <mergeCell ref="CH19:CP19"/>
    <mergeCell ref="CQ19:CY19"/>
    <mergeCell ref="CQ20:CY20"/>
    <mergeCell ref="CZ20:DH20"/>
    <mergeCell ref="DR19:DZ19"/>
    <mergeCell ref="EA19:EY19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DI18:DQ18"/>
    <mergeCell ref="DR18:DZ18"/>
    <mergeCell ref="BG18:BO18"/>
    <mergeCell ref="BP18:BX18"/>
    <mergeCell ref="BY18:CG18"/>
    <mergeCell ref="CH18:CP18"/>
    <mergeCell ref="A18:F18"/>
    <mergeCell ref="G18:AN18"/>
    <mergeCell ref="AO18:AW18"/>
    <mergeCell ref="AX18:BF18"/>
    <mergeCell ref="CZ17:DH17"/>
    <mergeCell ref="DI17:DQ17"/>
    <mergeCell ref="CH17:CP17"/>
    <mergeCell ref="CQ17:CY17"/>
    <mergeCell ref="CQ18:CY18"/>
    <mergeCell ref="CZ18:DH18"/>
    <mergeCell ref="DR17:DZ17"/>
    <mergeCell ref="EA17:EY17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DI16:DQ16"/>
    <mergeCell ref="DR16:DZ16"/>
    <mergeCell ref="BG16:BO16"/>
    <mergeCell ref="BP16:BX16"/>
    <mergeCell ref="BY16:CG16"/>
    <mergeCell ref="CH16:CP16"/>
    <mergeCell ref="A16:F16"/>
    <mergeCell ref="G16:AN16"/>
    <mergeCell ref="AO16:AW16"/>
    <mergeCell ref="AX16:BF16"/>
    <mergeCell ref="CZ15:DH15"/>
    <mergeCell ref="DI15:DQ15"/>
    <mergeCell ref="CH15:CP15"/>
    <mergeCell ref="CQ15:CY15"/>
    <mergeCell ref="CQ16:CY16"/>
    <mergeCell ref="CZ16:DH16"/>
    <mergeCell ref="DR15:DZ15"/>
    <mergeCell ref="EA15:EY15"/>
    <mergeCell ref="DR14:DZ14"/>
    <mergeCell ref="A15:F15"/>
    <mergeCell ref="G15:AN15"/>
    <mergeCell ref="AO15:AW15"/>
    <mergeCell ref="AX15:BF15"/>
    <mergeCell ref="BG15:BO15"/>
    <mergeCell ref="BP15:BX15"/>
    <mergeCell ref="BY15:CG15"/>
    <mergeCell ref="AO14:AW14"/>
    <mergeCell ref="CH14:CP14"/>
    <mergeCell ref="CQ14:CY14"/>
    <mergeCell ref="CZ14:DH14"/>
    <mergeCell ref="DI14:DQ14"/>
    <mergeCell ref="AX14:BF14"/>
    <mergeCell ref="BG14:BO14"/>
    <mergeCell ref="BP14:BX14"/>
    <mergeCell ref="BY14:CG14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</mergeCells>
  <printOptions/>
  <pageMargins left="0.15748031496062992" right="0.15748031496062992" top="0.15748031496062992" bottom="0.15748031496062992" header="0.15748031496062992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IL21"/>
  <sheetViews>
    <sheetView view="pageBreakPreview" zoomScaleNormal="124" zoomScaleSheetLayoutView="100" zoomScalePageLayoutView="0" workbookViewId="0" topLeftCell="A1">
      <selection activeCell="FC15" sqref="FC15:FI15"/>
    </sheetView>
  </sheetViews>
  <sheetFormatPr defaultColWidth="0.875" defaultRowHeight="12.75"/>
  <cols>
    <col min="1" max="154" width="0.875" style="1" customWidth="1"/>
    <col min="155" max="155" width="0.6171875" style="1" customWidth="1"/>
    <col min="156" max="156" width="0.875" style="1" hidden="1" customWidth="1"/>
    <col min="157" max="158" width="0.875" style="1" customWidth="1"/>
    <col min="159" max="159" width="3.00390625" style="1" customWidth="1"/>
    <col min="160" max="188" width="0.875" style="1" customWidth="1"/>
    <col min="189" max="246" width="0.875" style="56" customWidth="1"/>
    <col min="247" max="16384" width="0.875" style="1" customWidth="1"/>
  </cols>
  <sheetData>
    <row r="1" spans="139:246" s="12" customFormat="1" ht="35.25" customHeight="1">
      <c r="EI1" s="438" t="s">
        <v>138</v>
      </c>
      <c r="EJ1" s="438"/>
      <c r="EK1" s="438"/>
      <c r="EL1" s="438"/>
      <c r="EM1" s="438"/>
      <c r="EN1" s="438"/>
      <c r="EO1" s="438"/>
      <c r="EP1" s="438"/>
      <c r="EQ1" s="438"/>
      <c r="ER1" s="438"/>
      <c r="ES1" s="438"/>
      <c r="ET1" s="438"/>
      <c r="EU1" s="438"/>
      <c r="EV1" s="438"/>
      <c r="EW1" s="438"/>
      <c r="EX1" s="438"/>
      <c r="EY1" s="438"/>
      <c r="EZ1" s="438"/>
      <c r="FA1" s="438"/>
      <c r="FB1" s="438"/>
      <c r="FC1" s="438"/>
      <c r="FD1" s="438"/>
      <c r="FE1" s="438"/>
      <c r="FF1" s="438"/>
      <c r="FG1" s="438"/>
      <c r="FH1" s="438"/>
      <c r="FI1" s="438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</row>
    <row r="3" spans="1:246" s="10" customFormat="1" ht="15.75">
      <c r="A3" s="439" t="s">
        <v>139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39"/>
      <c r="DT3" s="439"/>
      <c r="DU3" s="439"/>
      <c r="DV3" s="439"/>
      <c r="DW3" s="439"/>
      <c r="DX3" s="439"/>
      <c r="DY3" s="439"/>
      <c r="DZ3" s="439"/>
      <c r="EA3" s="439"/>
      <c r="EB3" s="439"/>
      <c r="EC3" s="439"/>
      <c r="ED3" s="439"/>
      <c r="EE3" s="439"/>
      <c r="EF3" s="439"/>
      <c r="EG3" s="439"/>
      <c r="EH3" s="439"/>
      <c r="EI3" s="439"/>
      <c r="EJ3" s="439"/>
      <c r="EK3" s="439"/>
      <c r="EL3" s="439"/>
      <c r="EM3" s="439"/>
      <c r="EN3" s="439"/>
      <c r="EO3" s="439"/>
      <c r="EP3" s="439"/>
      <c r="EQ3" s="439"/>
      <c r="ER3" s="439"/>
      <c r="ES3" s="439"/>
      <c r="ET3" s="439"/>
      <c r="EU3" s="439"/>
      <c r="EV3" s="439"/>
      <c r="EW3" s="439"/>
      <c r="EX3" s="439"/>
      <c r="EY3" s="439"/>
      <c r="EZ3" s="439"/>
      <c r="FA3" s="439"/>
      <c r="FB3" s="439"/>
      <c r="FC3" s="439"/>
      <c r="FD3" s="439"/>
      <c r="FE3" s="439"/>
      <c r="FF3" s="439"/>
      <c r="FG3" s="439"/>
      <c r="FH3" s="439"/>
      <c r="FI3" s="439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</row>
    <row r="5" spans="132:246" s="34" customFormat="1" ht="24" customHeight="1">
      <c r="EB5" s="168" t="s">
        <v>17</v>
      </c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19"/>
      <c r="HF5" s="419"/>
      <c r="HG5" s="419"/>
      <c r="HH5" s="419"/>
      <c r="HI5" s="419"/>
      <c r="HJ5" s="419"/>
      <c r="HK5" s="419"/>
      <c r="HL5" s="419"/>
      <c r="HM5" s="419"/>
      <c r="HN5" s="419"/>
      <c r="HO5" s="419"/>
      <c r="HP5" s="419"/>
      <c r="HQ5" s="419"/>
      <c r="HR5" s="419"/>
      <c r="HS5" s="419"/>
      <c r="HT5" s="419"/>
      <c r="HU5" s="419"/>
      <c r="HV5" s="419"/>
      <c r="HW5" s="419"/>
      <c r="HX5" s="419"/>
      <c r="HY5" s="419"/>
      <c r="HZ5" s="419"/>
      <c r="IA5" s="419"/>
      <c r="IB5" s="419"/>
      <c r="IC5" s="48"/>
      <c r="ID5" s="48"/>
      <c r="IE5" s="48"/>
      <c r="IF5" s="48"/>
      <c r="IG5" s="48"/>
      <c r="IH5" s="48"/>
      <c r="II5" s="48"/>
      <c r="IJ5" s="48"/>
      <c r="IK5" s="48"/>
      <c r="IL5" s="48"/>
    </row>
    <row r="6" spans="128:246" s="34" customFormat="1" ht="24" customHeight="1">
      <c r="DX6" s="169" t="str">
        <f>'прил 8'!DX7:EY7</f>
        <v>Директор ООО "Энергетическая компания "Радиан"</v>
      </c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20"/>
      <c r="HB6" s="420"/>
      <c r="HC6" s="420"/>
      <c r="HD6" s="420"/>
      <c r="HE6" s="420"/>
      <c r="HF6" s="420"/>
      <c r="HG6" s="420"/>
      <c r="HH6" s="420"/>
      <c r="HI6" s="420"/>
      <c r="HJ6" s="420"/>
      <c r="HK6" s="420"/>
      <c r="HL6" s="420"/>
      <c r="HM6" s="420"/>
      <c r="HN6" s="420"/>
      <c r="HO6" s="420"/>
      <c r="HP6" s="420"/>
      <c r="HQ6" s="420"/>
      <c r="HR6" s="420"/>
      <c r="HS6" s="420"/>
      <c r="HT6" s="420"/>
      <c r="HU6" s="420"/>
      <c r="HV6" s="420"/>
      <c r="HW6" s="420"/>
      <c r="HX6" s="420"/>
      <c r="HY6" s="420"/>
      <c r="HZ6" s="420"/>
      <c r="IA6" s="420"/>
      <c r="IB6" s="420"/>
      <c r="IC6" s="48"/>
      <c r="ID6" s="48"/>
      <c r="IE6" s="48"/>
      <c r="IF6" s="48"/>
      <c r="IG6" s="48"/>
      <c r="IH6" s="48"/>
      <c r="II6" s="48"/>
      <c r="IJ6" s="48"/>
      <c r="IK6" s="48"/>
      <c r="IL6" s="48"/>
    </row>
    <row r="7" spans="128:246" s="34" customFormat="1" ht="12">
      <c r="DX7" s="169" t="str">
        <f>'прил 8'!DX8:EY8</f>
        <v>В.Н. Труфанов</v>
      </c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35"/>
      <c r="HA7" s="420"/>
      <c r="HB7" s="420"/>
      <c r="HC7" s="420"/>
      <c r="HD7" s="420"/>
      <c r="HE7" s="420"/>
      <c r="HF7" s="420"/>
      <c r="HG7" s="420"/>
      <c r="HH7" s="420"/>
      <c r="HI7" s="420"/>
      <c r="HJ7" s="420"/>
      <c r="HK7" s="420"/>
      <c r="HL7" s="420"/>
      <c r="HM7" s="420"/>
      <c r="HN7" s="420"/>
      <c r="HO7" s="420"/>
      <c r="HP7" s="420"/>
      <c r="HQ7" s="420"/>
      <c r="HR7" s="420"/>
      <c r="HS7" s="420"/>
      <c r="HT7" s="420"/>
      <c r="HU7" s="420"/>
      <c r="HV7" s="420"/>
      <c r="HW7" s="420"/>
      <c r="HX7" s="420"/>
      <c r="HY7" s="420"/>
      <c r="HZ7" s="420"/>
      <c r="IA7" s="420"/>
      <c r="IB7" s="420"/>
      <c r="IC7" s="48"/>
      <c r="ID7" s="48"/>
      <c r="IE7" s="48"/>
      <c r="IF7" s="48"/>
      <c r="IG7" s="48"/>
      <c r="IH7" s="48"/>
      <c r="II7" s="48"/>
      <c r="IJ7" s="48"/>
      <c r="IK7" s="48"/>
      <c r="IL7" s="48"/>
    </row>
    <row r="8" spans="136:246" s="14" customFormat="1" ht="19.5" customHeight="1">
      <c r="EF8" s="436" t="s">
        <v>18</v>
      </c>
      <c r="EG8" s="436"/>
      <c r="EH8" s="450" t="s">
        <v>367</v>
      </c>
      <c r="EI8" s="450"/>
      <c r="EJ8" s="450"/>
      <c r="EK8" s="451" t="s">
        <v>18</v>
      </c>
      <c r="EL8" s="451"/>
      <c r="EM8" s="450" t="s">
        <v>369</v>
      </c>
      <c r="EN8" s="450"/>
      <c r="EO8" s="450"/>
      <c r="EP8" s="450"/>
      <c r="EQ8" s="450"/>
      <c r="ER8" s="450"/>
      <c r="ES8" s="450"/>
      <c r="ET8" s="450"/>
      <c r="EU8" s="450"/>
      <c r="EV8" s="450"/>
      <c r="EW8" s="450"/>
      <c r="EX8" s="436"/>
      <c r="EY8" s="436"/>
      <c r="EZ8" s="436"/>
      <c r="FA8" s="437" t="s">
        <v>365</v>
      </c>
      <c r="FB8" s="437"/>
      <c r="FC8" s="437"/>
      <c r="FE8" s="16" t="s">
        <v>19</v>
      </c>
      <c r="FH8" s="16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</row>
    <row r="9" spans="165:246" s="14" customFormat="1" ht="12.75">
      <c r="FI9" s="15" t="s">
        <v>20</v>
      </c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</row>
    <row r="10" ht="12" thickBot="1"/>
    <row r="11" spans="1:246" s="6" customFormat="1" ht="10.5" customHeight="1">
      <c r="A11" s="455" t="s">
        <v>140</v>
      </c>
      <c r="B11" s="456"/>
      <c r="C11" s="456"/>
      <c r="D11" s="456"/>
      <c r="E11" s="457"/>
      <c r="F11" s="464" t="s">
        <v>141</v>
      </c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67" t="s">
        <v>142</v>
      </c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9"/>
      <c r="CR11" s="468" t="s">
        <v>143</v>
      </c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8"/>
      <c r="DJ11" s="468"/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DX11" s="468"/>
      <c r="DY11" s="468"/>
      <c r="DZ11" s="468"/>
      <c r="EA11" s="468"/>
      <c r="EB11" s="468"/>
      <c r="EC11" s="468"/>
      <c r="ED11" s="468"/>
      <c r="EE11" s="468"/>
      <c r="EF11" s="468"/>
      <c r="EG11" s="468"/>
      <c r="EH11" s="468"/>
      <c r="EI11" s="468"/>
      <c r="EJ11" s="468"/>
      <c r="EK11" s="468"/>
      <c r="EL11" s="468"/>
      <c r="EM11" s="468"/>
      <c r="EN11" s="468"/>
      <c r="EO11" s="468"/>
      <c r="EP11" s="468"/>
      <c r="EQ11" s="468"/>
      <c r="ER11" s="468"/>
      <c r="ES11" s="468"/>
      <c r="ET11" s="468"/>
      <c r="EU11" s="468"/>
      <c r="EV11" s="468"/>
      <c r="EW11" s="468"/>
      <c r="EX11" s="468"/>
      <c r="EY11" s="468"/>
      <c r="EZ11" s="468"/>
      <c r="FA11" s="468"/>
      <c r="FB11" s="468"/>
      <c r="FC11" s="468"/>
      <c r="FD11" s="468"/>
      <c r="FE11" s="468"/>
      <c r="FF11" s="468"/>
      <c r="FG11" s="468"/>
      <c r="FH11" s="468"/>
      <c r="FI11" s="469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</row>
    <row r="12" spans="1:246" s="6" customFormat="1" ht="10.5" customHeight="1">
      <c r="A12" s="458"/>
      <c r="B12" s="459"/>
      <c r="C12" s="459"/>
      <c r="D12" s="459"/>
      <c r="E12" s="460"/>
      <c r="F12" s="465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46" t="s">
        <v>84</v>
      </c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8" t="s">
        <v>6</v>
      </c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9"/>
      <c r="CR12" s="447" t="s">
        <v>84</v>
      </c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7"/>
      <c r="DN12" s="447"/>
      <c r="DO12" s="447"/>
      <c r="DP12" s="447"/>
      <c r="DQ12" s="447"/>
      <c r="DR12" s="447"/>
      <c r="DS12" s="447"/>
      <c r="DT12" s="447"/>
      <c r="DU12" s="447"/>
      <c r="DV12" s="447"/>
      <c r="DW12" s="447"/>
      <c r="DX12" s="447"/>
      <c r="DY12" s="447"/>
      <c r="DZ12" s="447"/>
      <c r="EA12" s="448" t="s">
        <v>6</v>
      </c>
      <c r="EB12" s="447"/>
      <c r="EC12" s="447"/>
      <c r="ED12" s="447"/>
      <c r="EE12" s="447"/>
      <c r="EF12" s="447"/>
      <c r="EG12" s="447"/>
      <c r="EH12" s="447"/>
      <c r="EI12" s="447"/>
      <c r="EJ12" s="447"/>
      <c r="EK12" s="447"/>
      <c r="EL12" s="447"/>
      <c r="EM12" s="447"/>
      <c r="EN12" s="447"/>
      <c r="EO12" s="447"/>
      <c r="EP12" s="447"/>
      <c r="EQ12" s="447"/>
      <c r="ER12" s="447"/>
      <c r="ES12" s="447"/>
      <c r="ET12" s="447"/>
      <c r="EU12" s="447"/>
      <c r="EV12" s="447"/>
      <c r="EW12" s="447"/>
      <c r="EX12" s="447"/>
      <c r="EY12" s="447"/>
      <c r="EZ12" s="447"/>
      <c r="FA12" s="447"/>
      <c r="FB12" s="447"/>
      <c r="FC12" s="447"/>
      <c r="FD12" s="447"/>
      <c r="FE12" s="447"/>
      <c r="FF12" s="447"/>
      <c r="FG12" s="447"/>
      <c r="FH12" s="447"/>
      <c r="FI12" s="449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</row>
    <row r="13" spans="1:246" s="6" customFormat="1" ht="10.5" customHeight="1">
      <c r="A13" s="458"/>
      <c r="B13" s="459"/>
      <c r="C13" s="459"/>
      <c r="D13" s="459"/>
      <c r="E13" s="460"/>
      <c r="F13" s="465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46" t="s">
        <v>144</v>
      </c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8" t="s">
        <v>144</v>
      </c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7"/>
      <c r="CN13" s="447"/>
      <c r="CO13" s="447"/>
      <c r="CP13" s="447"/>
      <c r="CQ13" s="449"/>
      <c r="CR13" s="447" t="s">
        <v>144</v>
      </c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7"/>
      <c r="DG13" s="447"/>
      <c r="DH13" s="447"/>
      <c r="DI13" s="447"/>
      <c r="DJ13" s="447"/>
      <c r="DK13" s="447"/>
      <c r="DL13" s="447"/>
      <c r="DM13" s="447"/>
      <c r="DN13" s="447"/>
      <c r="DO13" s="447"/>
      <c r="DP13" s="447"/>
      <c r="DQ13" s="447"/>
      <c r="DR13" s="447"/>
      <c r="DS13" s="447"/>
      <c r="DT13" s="447"/>
      <c r="DU13" s="447"/>
      <c r="DV13" s="447"/>
      <c r="DW13" s="447"/>
      <c r="DX13" s="447"/>
      <c r="DY13" s="447"/>
      <c r="DZ13" s="447"/>
      <c r="EA13" s="448" t="s">
        <v>144</v>
      </c>
      <c r="EB13" s="447"/>
      <c r="EC13" s="447"/>
      <c r="ED13" s="447"/>
      <c r="EE13" s="447"/>
      <c r="EF13" s="447"/>
      <c r="EG13" s="447"/>
      <c r="EH13" s="447"/>
      <c r="EI13" s="447"/>
      <c r="EJ13" s="447"/>
      <c r="EK13" s="447"/>
      <c r="EL13" s="447"/>
      <c r="EM13" s="447"/>
      <c r="EN13" s="447"/>
      <c r="EO13" s="447"/>
      <c r="EP13" s="447"/>
      <c r="EQ13" s="447"/>
      <c r="ER13" s="447"/>
      <c r="ES13" s="447"/>
      <c r="ET13" s="447"/>
      <c r="EU13" s="447"/>
      <c r="EV13" s="447"/>
      <c r="EW13" s="447"/>
      <c r="EX13" s="447"/>
      <c r="EY13" s="447"/>
      <c r="EZ13" s="447"/>
      <c r="FA13" s="447"/>
      <c r="FB13" s="447"/>
      <c r="FC13" s="447"/>
      <c r="FD13" s="447"/>
      <c r="FE13" s="447"/>
      <c r="FF13" s="447"/>
      <c r="FG13" s="447"/>
      <c r="FH13" s="447"/>
      <c r="FI13" s="449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246" s="6" customFormat="1" ht="10.5" customHeight="1" thickBot="1">
      <c r="A14" s="461"/>
      <c r="B14" s="462"/>
      <c r="C14" s="462"/>
      <c r="D14" s="462"/>
      <c r="E14" s="463"/>
      <c r="F14" s="466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70" t="s">
        <v>38</v>
      </c>
      <c r="AA14" s="453"/>
      <c r="AB14" s="453"/>
      <c r="AC14" s="453"/>
      <c r="AD14" s="453"/>
      <c r="AE14" s="453"/>
      <c r="AF14" s="453"/>
      <c r="AG14" s="452" t="s">
        <v>39</v>
      </c>
      <c r="AH14" s="453"/>
      <c r="AI14" s="453"/>
      <c r="AJ14" s="453"/>
      <c r="AK14" s="453"/>
      <c r="AL14" s="453"/>
      <c r="AM14" s="454"/>
      <c r="AN14" s="452" t="s">
        <v>40</v>
      </c>
      <c r="AO14" s="453"/>
      <c r="AP14" s="453"/>
      <c r="AQ14" s="453"/>
      <c r="AR14" s="453"/>
      <c r="AS14" s="453"/>
      <c r="AT14" s="454"/>
      <c r="AU14" s="452" t="s">
        <v>41</v>
      </c>
      <c r="AV14" s="453"/>
      <c r="AW14" s="453"/>
      <c r="AX14" s="453"/>
      <c r="AY14" s="453"/>
      <c r="AZ14" s="453"/>
      <c r="BA14" s="454"/>
      <c r="BB14" s="452" t="s">
        <v>372</v>
      </c>
      <c r="BC14" s="453"/>
      <c r="BD14" s="453"/>
      <c r="BE14" s="453"/>
      <c r="BF14" s="453"/>
      <c r="BG14" s="453"/>
      <c r="BH14" s="453"/>
      <c r="BI14" s="470" t="s">
        <v>38</v>
      </c>
      <c r="BJ14" s="453"/>
      <c r="BK14" s="453"/>
      <c r="BL14" s="453"/>
      <c r="BM14" s="453"/>
      <c r="BN14" s="453"/>
      <c r="BO14" s="453"/>
      <c r="BP14" s="452" t="s">
        <v>39</v>
      </c>
      <c r="BQ14" s="453"/>
      <c r="BR14" s="453"/>
      <c r="BS14" s="453"/>
      <c r="BT14" s="453"/>
      <c r="BU14" s="453"/>
      <c r="BV14" s="454"/>
      <c r="BW14" s="452" t="s">
        <v>40</v>
      </c>
      <c r="BX14" s="453"/>
      <c r="BY14" s="453"/>
      <c r="BZ14" s="453"/>
      <c r="CA14" s="453"/>
      <c r="CB14" s="453"/>
      <c r="CC14" s="454"/>
      <c r="CD14" s="452" t="s">
        <v>41</v>
      </c>
      <c r="CE14" s="453"/>
      <c r="CF14" s="453"/>
      <c r="CG14" s="453"/>
      <c r="CH14" s="453"/>
      <c r="CI14" s="453"/>
      <c r="CJ14" s="454"/>
      <c r="CK14" s="452" t="s">
        <v>372</v>
      </c>
      <c r="CL14" s="453"/>
      <c r="CM14" s="453"/>
      <c r="CN14" s="453"/>
      <c r="CO14" s="453"/>
      <c r="CP14" s="453"/>
      <c r="CQ14" s="471"/>
      <c r="CR14" s="470" t="s">
        <v>38</v>
      </c>
      <c r="CS14" s="453"/>
      <c r="CT14" s="453"/>
      <c r="CU14" s="453"/>
      <c r="CV14" s="453"/>
      <c r="CW14" s="453"/>
      <c r="CX14" s="453"/>
      <c r="CY14" s="452" t="s">
        <v>39</v>
      </c>
      <c r="CZ14" s="453"/>
      <c r="DA14" s="453"/>
      <c r="DB14" s="453"/>
      <c r="DC14" s="453"/>
      <c r="DD14" s="453"/>
      <c r="DE14" s="454"/>
      <c r="DF14" s="452" t="s">
        <v>40</v>
      </c>
      <c r="DG14" s="453"/>
      <c r="DH14" s="453"/>
      <c r="DI14" s="453"/>
      <c r="DJ14" s="453"/>
      <c r="DK14" s="453"/>
      <c r="DL14" s="454"/>
      <c r="DM14" s="452" t="s">
        <v>41</v>
      </c>
      <c r="DN14" s="453"/>
      <c r="DO14" s="453"/>
      <c r="DP14" s="453"/>
      <c r="DQ14" s="453"/>
      <c r="DR14" s="453"/>
      <c r="DS14" s="454"/>
      <c r="DT14" s="452" t="s">
        <v>372</v>
      </c>
      <c r="DU14" s="453"/>
      <c r="DV14" s="453"/>
      <c r="DW14" s="453"/>
      <c r="DX14" s="453"/>
      <c r="DY14" s="453"/>
      <c r="DZ14" s="471"/>
      <c r="EA14" s="470" t="s">
        <v>38</v>
      </c>
      <c r="EB14" s="453"/>
      <c r="EC14" s="453"/>
      <c r="ED14" s="453"/>
      <c r="EE14" s="453"/>
      <c r="EF14" s="453"/>
      <c r="EG14" s="453"/>
      <c r="EH14" s="452" t="s">
        <v>39</v>
      </c>
      <c r="EI14" s="453"/>
      <c r="EJ14" s="453"/>
      <c r="EK14" s="453"/>
      <c r="EL14" s="453"/>
      <c r="EM14" s="453"/>
      <c r="EN14" s="454"/>
      <c r="EO14" s="452" t="s">
        <v>40</v>
      </c>
      <c r="EP14" s="453"/>
      <c r="EQ14" s="453"/>
      <c r="ER14" s="453"/>
      <c r="ES14" s="453"/>
      <c r="ET14" s="453"/>
      <c r="EU14" s="454"/>
      <c r="EV14" s="452" t="s">
        <v>41</v>
      </c>
      <c r="EW14" s="453"/>
      <c r="EX14" s="453"/>
      <c r="EY14" s="453"/>
      <c r="EZ14" s="453"/>
      <c r="FA14" s="453"/>
      <c r="FB14" s="454"/>
      <c r="FC14" s="452" t="s">
        <v>372</v>
      </c>
      <c r="FD14" s="453"/>
      <c r="FE14" s="453"/>
      <c r="FF14" s="453"/>
      <c r="FG14" s="453"/>
      <c r="FH14" s="453"/>
      <c r="FI14" s="471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</row>
    <row r="15" spans="1:246" s="6" customFormat="1" ht="10.5" customHeight="1">
      <c r="A15" s="475">
        <v>1</v>
      </c>
      <c r="B15" s="473"/>
      <c r="C15" s="473"/>
      <c r="D15" s="473"/>
      <c r="E15" s="474"/>
      <c r="F15" s="472">
        <v>2</v>
      </c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5">
        <v>3</v>
      </c>
      <c r="AA15" s="473"/>
      <c r="AB15" s="473"/>
      <c r="AC15" s="473"/>
      <c r="AD15" s="473"/>
      <c r="AE15" s="473"/>
      <c r="AF15" s="473"/>
      <c r="AG15" s="472">
        <v>4</v>
      </c>
      <c r="AH15" s="473"/>
      <c r="AI15" s="473"/>
      <c r="AJ15" s="473"/>
      <c r="AK15" s="473"/>
      <c r="AL15" s="473"/>
      <c r="AM15" s="474"/>
      <c r="AN15" s="472">
        <v>5</v>
      </c>
      <c r="AO15" s="473"/>
      <c r="AP15" s="473"/>
      <c r="AQ15" s="473"/>
      <c r="AR15" s="473"/>
      <c r="AS15" s="473"/>
      <c r="AT15" s="474"/>
      <c r="AU15" s="472">
        <v>6</v>
      </c>
      <c r="AV15" s="473"/>
      <c r="AW15" s="473"/>
      <c r="AX15" s="473"/>
      <c r="AY15" s="473"/>
      <c r="AZ15" s="473"/>
      <c r="BA15" s="474"/>
      <c r="BB15" s="472">
        <v>7</v>
      </c>
      <c r="BC15" s="473"/>
      <c r="BD15" s="473"/>
      <c r="BE15" s="473"/>
      <c r="BF15" s="473"/>
      <c r="BG15" s="473"/>
      <c r="BH15" s="474"/>
      <c r="BI15" s="472">
        <v>8</v>
      </c>
      <c r="BJ15" s="473"/>
      <c r="BK15" s="473"/>
      <c r="BL15" s="473"/>
      <c r="BM15" s="473"/>
      <c r="BN15" s="473"/>
      <c r="BO15" s="473"/>
      <c r="BP15" s="472">
        <v>9</v>
      </c>
      <c r="BQ15" s="473"/>
      <c r="BR15" s="473"/>
      <c r="BS15" s="473"/>
      <c r="BT15" s="473"/>
      <c r="BU15" s="473"/>
      <c r="BV15" s="474"/>
      <c r="BW15" s="472">
        <v>10</v>
      </c>
      <c r="BX15" s="473"/>
      <c r="BY15" s="473"/>
      <c r="BZ15" s="473"/>
      <c r="CA15" s="473"/>
      <c r="CB15" s="473"/>
      <c r="CC15" s="474"/>
      <c r="CD15" s="472">
        <v>11</v>
      </c>
      <c r="CE15" s="473"/>
      <c r="CF15" s="473"/>
      <c r="CG15" s="473"/>
      <c r="CH15" s="473"/>
      <c r="CI15" s="473"/>
      <c r="CJ15" s="474"/>
      <c r="CK15" s="472">
        <v>12</v>
      </c>
      <c r="CL15" s="473"/>
      <c r="CM15" s="473"/>
      <c r="CN15" s="473"/>
      <c r="CO15" s="473"/>
      <c r="CP15" s="473"/>
      <c r="CQ15" s="476"/>
      <c r="CR15" s="473">
        <v>13</v>
      </c>
      <c r="CS15" s="473"/>
      <c r="CT15" s="473"/>
      <c r="CU15" s="473"/>
      <c r="CV15" s="473"/>
      <c r="CW15" s="473"/>
      <c r="CX15" s="473"/>
      <c r="CY15" s="472">
        <v>14</v>
      </c>
      <c r="CZ15" s="473"/>
      <c r="DA15" s="473"/>
      <c r="DB15" s="473"/>
      <c r="DC15" s="473"/>
      <c r="DD15" s="473"/>
      <c r="DE15" s="474"/>
      <c r="DF15" s="472">
        <v>15</v>
      </c>
      <c r="DG15" s="473"/>
      <c r="DH15" s="473"/>
      <c r="DI15" s="473"/>
      <c r="DJ15" s="473"/>
      <c r="DK15" s="473"/>
      <c r="DL15" s="474"/>
      <c r="DM15" s="472">
        <v>16</v>
      </c>
      <c r="DN15" s="473"/>
      <c r="DO15" s="473"/>
      <c r="DP15" s="473"/>
      <c r="DQ15" s="473"/>
      <c r="DR15" s="473"/>
      <c r="DS15" s="474"/>
      <c r="DT15" s="472">
        <v>17</v>
      </c>
      <c r="DU15" s="473"/>
      <c r="DV15" s="473"/>
      <c r="DW15" s="473"/>
      <c r="DX15" s="473"/>
      <c r="DY15" s="473"/>
      <c r="DZ15" s="474"/>
      <c r="EA15" s="472">
        <v>18</v>
      </c>
      <c r="EB15" s="473"/>
      <c r="EC15" s="473"/>
      <c r="ED15" s="473"/>
      <c r="EE15" s="473"/>
      <c r="EF15" s="473"/>
      <c r="EG15" s="473"/>
      <c r="EH15" s="472">
        <v>19</v>
      </c>
      <c r="EI15" s="473"/>
      <c r="EJ15" s="473"/>
      <c r="EK15" s="473"/>
      <c r="EL15" s="473"/>
      <c r="EM15" s="473"/>
      <c r="EN15" s="474"/>
      <c r="EO15" s="472">
        <v>20</v>
      </c>
      <c r="EP15" s="473"/>
      <c r="EQ15" s="473"/>
      <c r="ER15" s="473"/>
      <c r="ES15" s="473"/>
      <c r="ET15" s="473"/>
      <c r="EU15" s="474"/>
      <c r="EV15" s="472">
        <v>21</v>
      </c>
      <c r="EW15" s="473"/>
      <c r="EX15" s="473"/>
      <c r="EY15" s="473"/>
      <c r="EZ15" s="473"/>
      <c r="FA15" s="473"/>
      <c r="FB15" s="474"/>
      <c r="FC15" s="472">
        <v>22</v>
      </c>
      <c r="FD15" s="473"/>
      <c r="FE15" s="473"/>
      <c r="FF15" s="473"/>
      <c r="FG15" s="473"/>
      <c r="FH15" s="473"/>
      <c r="FI15" s="476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</row>
    <row r="16" spans="1:246" s="6" customFormat="1" ht="10.5" customHeight="1" thickBot="1">
      <c r="A16" s="440"/>
      <c r="B16" s="441"/>
      <c r="C16" s="441"/>
      <c r="D16" s="441"/>
      <c r="E16" s="442"/>
      <c r="F16" s="443" t="s">
        <v>291</v>
      </c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5"/>
      <c r="AA16" s="433"/>
      <c r="AB16" s="433"/>
      <c r="AC16" s="433"/>
      <c r="AD16" s="433"/>
      <c r="AE16" s="433"/>
      <c r="AF16" s="433"/>
      <c r="AG16" s="432"/>
      <c r="AH16" s="433"/>
      <c r="AI16" s="433"/>
      <c r="AJ16" s="433"/>
      <c r="AK16" s="433"/>
      <c r="AL16" s="433"/>
      <c r="AM16" s="434"/>
      <c r="AN16" s="432"/>
      <c r="AO16" s="433"/>
      <c r="AP16" s="433"/>
      <c r="AQ16" s="433"/>
      <c r="AR16" s="433"/>
      <c r="AS16" s="433"/>
      <c r="AT16" s="434"/>
      <c r="AU16" s="432"/>
      <c r="AV16" s="433"/>
      <c r="AW16" s="433"/>
      <c r="AX16" s="433"/>
      <c r="AY16" s="433"/>
      <c r="AZ16" s="433"/>
      <c r="BA16" s="434"/>
      <c r="BB16" s="432" t="s">
        <v>349</v>
      </c>
      <c r="BC16" s="433"/>
      <c r="BD16" s="433"/>
      <c r="BE16" s="433"/>
      <c r="BF16" s="433"/>
      <c r="BG16" s="433"/>
      <c r="BH16" s="434"/>
      <c r="BI16" s="432"/>
      <c r="BJ16" s="433"/>
      <c r="BK16" s="433"/>
      <c r="BL16" s="433"/>
      <c r="BM16" s="433"/>
      <c r="BN16" s="433"/>
      <c r="BO16" s="433"/>
      <c r="BP16" s="432"/>
      <c r="BQ16" s="433"/>
      <c r="BR16" s="433"/>
      <c r="BS16" s="433"/>
      <c r="BT16" s="433"/>
      <c r="BU16" s="433"/>
      <c r="BV16" s="434"/>
      <c r="BW16" s="432"/>
      <c r="BX16" s="433"/>
      <c r="BY16" s="433"/>
      <c r="BZ16" s="433"/>
      <c r="CA16" s="433"/>
      <c r="CB16" s="433"/>
      <c r="CC16" s="434"/>
      <c r="CD16" s="432"/>
      <c r="CE16" s="433"/>
      <c r="CF16" s="433"/>
      <c r="CG16" s="433"/>
      <c r="CH16" s="433"/>
      <c r="CI16" s="433"/>
      <c r="CJ16" s="434"/>
      <c r="CK16" s="432">
        <v>0</v>
      </c>
      <c r="CL16" s="433"/>
      <c r="CM16" s="433"/>
      <c r="CN16" s="433"/>
      <c r="CO16" s="433"/>
      <c r="CP16" s="433"/>
      <c r="CQ16" s="435"/>
      <c r="CR16" s="429"/>
      <c r="CS16" s="429"/>
      <c r="CT16" s="429"/>
      <c r="CU16" s="429"/>
      <c r="CV16" s="429"/>
      <c r="CW16" s="429"/>
      <c r="CX16" s="429"/>
      <c r="CY16" s="428"/>
      <c r="CZ16" s="429"/>
      <c r="DA16" s="429"/>
      <c r="DB16" s="429"/>
      <c r="DC16" s="429"/>
      <c r="DD16" s="429"/>
      <c r="DE16" s="430"/>
      <c r="DF16" s="428"/>
      <c r="DG16" s="429"/>
      <c r="DH16" s="429"/>
      <c r="DI16" s="429"/>
      <c r="DJ16" s="429"/>
      <c r="DK16" s="429"/>
      <c r="DL16" s="430"/>
      <c r="DM16" s="428"/>
      <c r="DN16" s="429"/>
      <c r="DO16" s="429"/>
      <c r="DP16" s="429"/>
      <c r="DQ16" s="429"/>
      <c r="DR16" s="429"/>
      <c r="DS16" s="430"/>
      <c r="DT16" s="428"/>
      <c r="DU16" s="429"/>
      <c r="DV16" s="429"/>
      <c r="DW16" s="429"/>
      <c r="DX16" s="429"/>
      <c r="DY16" s="429"/>
      <c r="DZ16" s="430"/>
      <c r="EA16" s="428"/>
      <c r="EB16" s="429"/>
      <c r="EC16" s="429"/>
      <c r="ED16" s="429"/>
      <c r="EE16" s="429"/>
      <c r="EF16" s="429"/>
      <c r="EG16" s="429"/>
      <c r="EH16" s="428"/>
      <c r="EI16" s="429"/>
      <c r="EJ16" s="429"/>
      <c r="EK16" s="429"/>
      <c r="EL16" s="429"/>
      <c r="EM16" s="429"/>
      <c r="EN16" s="430"/>
      <c r="EO16" s="428"/>
      <c r="EP16" s="429"/>
      <c r="EQ16" s="429"/>
      <c r="ER16" s="429"/>
      <c r="ES16" s="429"/>
      <c r="ET16" s="429"/>
      <c r="EU16" s="430"/>
      <c r="EV16" s="428"/>
      <c r="EW16" s="429"/>
      <c r="EX16" s="429"/>
      <c r="EY16" s="429"/>
      <c r="EZ16" s="429"/>
      <c r="FA16" s="429"/>
      <c r="FB16" s="430"/>
      <c r="FC16" s="428"/>
      <c r="FD16" s="429"/>
      <c r="FE16" s="429"/>
      <c r="FF16" s="429"/>
      <c r="FG16" s="429"/>
      <c r="FH16" s="429"/>
      <c r="FI16" s="431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</row>
    <row r="17" spans="1:246" s="6" customFormat="1" ht="10.5" customHeight="1" thickBot="1">
      <c r="A17" s="440"/>
      <c r="B17" s="441"/>
      <c r="C17" s="441"/>
      <c r="D17" s="441"/>
      <c r="E17" s="442"/>
      <c r="F17" s="443" t="s">
        <v>292</v>
      </c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5"/>
      <c r="AA17" s="433"/>
      <c r="AB17" s="433"/>
      <c r="AC17" s="433"/>
      <c r="AD17" s="433"/>
      <c r="AE17" s="433"/>
      <c r="AF17" s="433"/>
      <c r="AG17" s="432"/>
      <c r="AH17" s="433"/>
      <c r="AI17" s="433"/>
      <c r="AJ17" s="433"/>
      <c r="AK17" s="433"/>
      <c r="AL17" s="433"/>
      <c r="AM17" s="434"/>
      <c r="AN17" s="432"/>
      <c r="AO17" s="433"/>
      <c r="AP17" s="433"/>
      <c r="AQ17" s="433"/>
      <c r="AR17" s="433"/>
      <c r="AS17" s="433"/>
      <c r="AT17" s="434"/>
      <c r="AU17" s="432"/>
      <c r="AV17" s="433"/>
      <c r="AW17" s="433"/>
      <c r="AX17" s="433"/>
      <c r="AY17" s="433"/>
      <c r="AZ17" s="433"/>
      <c r="BA17" s="434"/>
      <c r="BB17" s="432"/>
      <c r="BC17" s="433"/>
      <c r="BD17" s="433"/>
      <c r="BE17" s="433"/>
      <c r="BF17" s="433"/>
      <c r="BG17" s="433"/>
      <c r="BH17" s="434"/>
      <c r="BI17" s="432"/>
      <c r="BJ17" s="433"/>
      <c r="BK17" s="433"/>
      <c r="BL17" s="433"/>
      <c r="BM17" s="433"/>
      <c r="BN17" s="433"/>
      <c r="BO17" s="433"/>
      <c r="BP17" s="432"/>
      <c r="BQ17" s="433"/>
      <c r="BR17" s="433"/>
      <c r="BS17" s="433"/>
      <c r="BT17" s="433"/>
      <c r="BU17" s="433"/>
      <c r="BV17" s="434"/>
      <c r="BW17" s="432"/>
      <c r="BX17" s="433"/>
      <c r="BY17" s="433"/>
      <c r="BZ17" s="433"/>
      <c r="CA17" s="433"/>
      <c r="CB17" s="433"/>
      <c r="CC17" s="434"/>
      <c r="CD17" s="432"/>
      <c r="CE17" s="433"/>
      <c r="CF17" s="433"/>
      <c r="CG17" s="433"/>
      <c r="CH17" s="433"/>
      <c r="CI17" s="433"/>
      <c r="CJ17" s="434"/>
      <c r="CK17" s="432"/>
      <c r="CL17" s="433"/>
      <c r="CM17" s="433"/>
      <c r="CN17" s="433"/>
      <c r="CO17" s="433"/>
      <c r="CP17" s="433"/>
      <c r="CQ17" s="435"/>
      <c r="CR17" s="429"/>
      <c r="CS17" s="429"/>
      <c r="CT17" s="429"/>
      <c r="CU17" s="429"/>
      <c r="CV17" s="429"/>
      <c r="CW17" s="429"/>
      <c r="CX17" s="429"/>
      <c r="CY17" s="428"/>
      <c r="CZ17" s="429"/>
      <c r="DA17" s="429"/>
      <c r="DB17" s="429"/>
      <c r="DC17" s="429"/>
      <c r="DD17" s="429"/>
      <c r="DE17" s="430"/>
      <c r="DF17" s="428"/>
      <c r="DG17" s="429"/>
      <c r="DH17" s="429"/>
      <c r="DI17" s="429"/>
      <c r="DJ17" s="429"/>
      <c r="DK17" s="429"/>
      <c r="DL17" s="430"/>
      <c r="DM17" s="428"/>
      <c r="DN17" s="429"/>
      <c r="DO17" s="429"/>
      <c r="DP17" s="429"/>
      <c r="DQ17" s="429"/>
      <c r="DR17" s="429"/>
      <c r="DS17" s="430"/>
      <c r="DT17" s="428"/>
      <c r="DU17" s="429"/>
      <c r="DV17" s="429"/>
      <c r="DW17" s="429"/>
      <c r="DX17" s="429"/>
      <c r="DY17" s="429"/>
      <c r="DZ17" s="430"/>
      <c r="EA17" s="428"/>
      <c r="EB17" s="429"/>
      <c r="EC17" s="429"/>
      <c r="ED17" s="429"/>
      <c r="EE17" s="429"/>
      <c r="EF17" s="429"/>
      <c r="EG17" s="429"/>
      <c r="EH17" s="428"/>
      <c r="EI17" s="429"/>
      <c r="EJ17" s="429"/>
      <c r="EK17" s="429"/>
      <c r="EL17" s="429"/>
      <c r="EM17" s="429"/>
      <c r="EN17" s="430"/>
      <c r="EO17" s="428"/>
      <c r="EP17" s="429"/>
      <c r="EQ17" s="429"/>
      <c r="ER17" s="429"/>
      <c r="ES17" s="429"/>
      <c r="ET17" s="429"/>
      <c r="EU17" s="430"/>
      <c r="EV17" s="428"/>
      <c r="EW17" s="429"/>
      <c r="EX17" s="429"/>
      <c r="EY17" s="429"/>
      <c r="EZ17" s="429"/>
      <c r="FA17" s="429"/>
      <c r="FB17" s="430"/>
      <c r="FC17" s="428"/>
      <c r="FD17" s="429"/>
      <c r="FE17" s="429"/>
      <c r="FF17" s="429"/>
      <c r="FG17" s="429"/>
      <c r="FH17" s="429"/>
      <c r="FI17" s="431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</row>
    <row r="18" spans="4:246" s="6" customFormat="1" ht="17.25" customHeight="1">
      <c r="D18" s="477" t="s">
        <v>32</v>
      </c>
      <c r="E18" s="477"/>
      <c r="F18" s="6" t="s">
        <v>137</v>
      </c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</row>
    <row r="19" s="299" customFormat="1" ht="15">
      <c r="A19" s="299" t="str">
        <f>'прил 8'!46:46</f>
        <v>Директор ООО "Энергетическая компания "Радиан"                                                  В.Н. Труфанов</v>
      </c>
    </row>
    <row r="20" spans="189:246" s="12" customFormat="1" ht="15"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</row>
    <row r="21" s="300" customFormat="1" ht="11.25">
      <c r="A21" s="300" t="str">
        <f>'прил 8'!48:48</f>
        <v>Исп. Ивлев М., сот. 89025105176</v>
      </c>
    </row>
  </sheetData>
  <sheetProtection/>
  <mergeCells count="115">
    <mergeCell ref="A19:IV19"/>
    <mergeCell ref="A21:IV21"/>
    <mergeCell ref="EB5:EY5"/>
    <mergeCell ref="HE5:IB5"/>
    <mergeCell ref="DX6:EY6"/>
    <mergeCell ref="HA6:IB6"/>
    <mergeCell ref="DX7:EY7"/>
    <mergeCell ref="HA7:IB7"/>
    <mergeCell ref="EH17:EN17"/>
    <mergeCell ref="EO17:EU17"/>
    <mergeCell ref="BW17:CC17"/>
    <mergeCell ref="CD17:CJ17"/>
    <mergeCell ref="D18:E18"/>
    <mergeCell ref="DM17:DS17"/>
    <mergeCell ref="DT17:DZ17"/>
    <mergeCell ref="EA17:EG17"/>
    <mergeCell ref="BI17:BO17"/>
    <mergeCell ref="BP17:BV17"/>
    <mergeCell ref="CK17:CQ17"/>
    <mergeCell ref="CR17:CX17"/>
    <mergeCell ref="CY17:DE17"/>
    <mergeCell ref="DF17:DL17"/>
    <mergeCell ref="FC15:FI15"/>
    <mergeCell ref="A17:E17"/>
    <mergeCell ref="F17:Y17"/>
    <mergeCell ref="Z17:AF17"/>
    <mergeCell ref="AG17:AM17"/>
    <mergeCell ref="AN17:AT17"/>
    <mergeCell ref="EA15:EG15"/>
    <mergeCell ref="EH15:EN15"/>
    <mergeCell ref="FC17:FI17"/>
    <mergeCell ref="EV17:FB17"/>
    <mergeCell ref="AU17:BA17"/>
    <mergeCell ref="BB17:BH17"/>
    <mergeCell ref="EV15:FB15"/>
    <mergeCell ref="BW15:CC15"/>
    <mergeCell ref="CD15:CJ15"/>
    <mergeCell ref="CK15:CQ15"/>
    <mergeCell ref="BB16:BH16"/>
    <mergeCell ref="BI16:BO16"/>
    <mergeCell ref="A15:E15"/>
    <mergeCell ref="F15:Y15"/>
    <mergeCell ref="Z15:AF15"/>
    <mergeCell ref="AG15:AM15"/>
    <mergeCell ref="DF15:DL15"/>
    <mergeCell ref="DM15:DS15"/>
    <mergeCell ref="BP15:BV15"/>
    <mergeCell ref="CR15:CX15"/>
    <mergeCell ref="CY15:DE15"/>
    <mergeCell ref="DF14:DL14"/>
    <mergeCell ref="DM14:DS14"/>
    <mergeCell ref="DT14:DZ14"/>
    <mergeCell ref="EA14:EG14"/>
    <mergeCell ref="EO15:EU15"/>
    <mergeCell ref="AN15:AT15"/>
    <mergeCell ref="AU15:BA15"/>
    <mergeCell ref="BB15:BH15"/>
    <mergeCell ref="BI15:BO15"/>
    <mergeCell ref="DT15:DZ15"/>
    <mergeCell ref="CD14:CJ14"/>
    <mergeCell ref="CK14:CQ14"/>
    <mergeCell ref="CR14:CX14"/>
    <mergeCell ref="CY14:DE14"/>
    <mergeCell ref="CR13:DZ13"/>
    <mergeCell ref="EA13:FI13"/>
    <mergeCell ref="EH14:EN14"/>
    <mergeCell ref="EO14:EU14"/>
    <mergeCell ref="EV14:FB14"/>
    <mergeCell ref="FC14:FI14"/>
    <mergeCell ref="Z14:AF14"/>
    <mergeCell ref="AG14:AM14"/>
    <mergeCell ref="AN14:AT14"/>
    <mergeCell ref="AU14:BA14"/>
    <mergeCell ref="BB14:BH14"/>
    <mergeCell ref="BI14:BO14"/>
    <mergeCell ref="BP14:BV14"/>
    <mergeCell ref="BW14:CC14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EF8:EG8"/>
    <mergeCell ref="EH8:EJ8"/>
    <mergeCell ref="EK8:EL8"/>
    <mergeCell ref="EM8:EW8"/>
    <mergeCell ref="EX8:EZ8"/>
    <mergeCell ref="FA8:FC8"/>
    <mergeCell ref="EI1:FI1"/>
    <mergeCell ref="A3:FI3"/>
    <mergeCell ref="A16:E16"/>
    <mergeCell ref="F16:Y16"/>
    <mergeCell ref="Z16:AF16"/>
    <mergeCell ref="AG16:AM16"/>
    <mergeCell ref="AN16:AT16"/>
    <mergeCell ref="AU16:BA16"/>
    <mergeCell ref="BP16:BV16"/>
    <mergeCell ref="BW16:CC16"/>
    <mergeCell ref="CD16:CJ16"/>
    <mergeCell ref="CK16:CQ16"/>
    <mergeCell ref="EH16:EN16"/>
    <mergeCell ref="EO16:EU16"/>
    <mergeCell ref="EV16:FB16"/>
    <mergeCell ref="FC16:FI16"/>
    <mergeCell ref="CR16:CX16"/>
    <mergeCell ref="CY16:DE16"/>
    <mergeCell ref="DF16:DL16"/>
    <mergeCell ref="DM16:DS16"/>
    <mergeCell ref="DT16:DZ16"/>
    <mergeCell ref="EA16:EG16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B96"/>
  <sheetViews>
    <sheetView view="pageBreakPreview" zoomScaleNormal="115" zoomScaleSheetLayoutView="100" zoomScalePageLayoutView="0" workbookViewId="0" topLeftCell="H49">
      <selection activeCell="EO37" sqref="EO37"/>
    </sheetView>
  </sheetViews>
  <sheetFormatPr defaultColWidth="0.875" defaultRowHeight="12.75"/>
  <cols>
    <col min="1" max="7" width="0" style="6" hidden="1" customWidth="1"/>
    <col min="8" max="24" width="0.875" style="6" customWidth="1"/>
    <col min="25" max="25" width="3.625" style="6" customWidth="1"/>
    <col min="26" max="30" width="0.875" style="6" customWidth="1"/>
    <col min="31" max="31" width="2.125" style="6" customWidth="1"/>
    <col min="32" max="122" width="0.875" style="6" customWidth="1"/>
    <col min="123" max="236" width="0.875" style="17" customWidth="1"/>
    <col min="237" max="16384" width="0.875" style="6" customWidth="1"/>
  </cols>
  <sheetData>
    <row r="1" spans="81:236" s="14" customFormat="1" ht="33.75" customHeight="1">
      <c r="CC1" s="478" t="s">
        <v>145</v>
      </c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8"/>
      <c r="CW1" s="478"/>
      <c r="CX1" s="478"/>
      <c r="CY1" s="478"/>
      <c r="CZ1" s="478"/>
      <c r="DA1" s="478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</row>
    <row r="3" spans="1:236" s="10" customFormat="1" ht="30.75" customHeight="1">
      <c r="A3" s="171" t="s">
        <v>352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</row>
    <row r="5" spans="82:236" s="34" customFormat="1" ht="24" customHeight="1">
      <c r="CD5" s="168" t="s">
        <v>17</v>
      </c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S5" s="48"/>
      <c r="DT5" s="48"/>
      <c r="DU5" s="48"/>
      <c r="DV5" s="48"/>
      <c r="DW5" s="48"/>
      <c r="DX5" s="48"/>
      <c r="DY5" s="48"/>
      <c r="DZ5" s="48"/>
      <c r="EA5" s="48"/>
      <c r="EB5" s="419"/>
      <c r="EC5" s="419"/>
      <c r="ED5" s="419"/>
      <c r="EE5" s="419"/>
      <c r="EF5" s="419"/>
      <c r="EG5" s="419"/>
      <c r="EH5" s="419"/>
      <c r="EI5" s="419"/>
      <c r="EJ5" s="419"/>
      <c r="EK5" s="419"/>
      <c r="EL5" s="419"/>
      <c r="EM5" s="419"/>
      <c r="EN5" s="419"/>
      <c r="EO5" s="419"/>
      <c r="EP5" s="419"/>
      <c r="EQ5" s="419"/>
      <c r="ER5" s="419"/>
      <c r="ES5" s="419"/>
      <c r="ET5" s="419"/>
      <c r="EU5" s="419"/>
      <c r="EV5" s="419"/>
      <c r="EW5" s="419"/>
      <c r="EX5" s="419"/>
      <c r="EY5" s="419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19"/>
      <c r="HF5" s="419"/>
      <c r="HG5" s="419"/>
      <c r="HH5" s="419"/>
      <c r="HI5" s="419"/>
      <c r="HJ5" s="419"/>
      <c r="HK5" s="419"/>
      <c r="HL5" s="419"/>
      <c r="HM5" s="419"/>
      <c r="HN5" s="419"/>
      <c r="HO5" s="419"/>
      <c r="HP5" s="419"/>
      <c r="HQ5" s="419"/>
      <c r="HR5" s="419"/>
      <c r="HS5" s="419"/>
      <c r="HT5" s="419"/>
      <c r="HU5" s="419"/>
      <c r="HV5" s="419"/>
      <c r="HW5" s="419"/>
      <c r="HX5" s="419"/>
      <c r="HY5" s="419"/>
      <c r="HZ5" s="419"/>
      <c r="IA5" s="419"/>
      <c r="IB5" s="419"/>
    </row>
    <row r="6" spans="78:236" s="34" customFormat="1" ht="24" customHeight="1">
      <c r="BZ6" s="169" t="str">
        <f>'прил 9'!DX6</f>
        <v>Директор ООО "Энергетическая компания "Радиан"</v>
      </c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S6" s="48"/>
      <c r="DT6" s="48"/>
      <c r="DU6" s="48"/>
      <c r="DV6" s="48"/>
      <c r="DW6" s="48"/>
      <c r="DX6" s="420"/>
      <c r="DY6" s="420"/>
      <c r="DZ6" s="420"/>
      <c r="EA6" s="420"/>
      <c r="EB6" s="420"/>
      <c r="EC6" s="420"/>
      <c r="ED6" s="420"/>
      <c r="EE6" s="420"/>
      <c r="EF6" s="420"/>
      <c r="EG6" s="420"/>
      <c r="EH6" s="420"/>
      <c r="EI6" s="420"/>
      <c r="EJ6" s="420"/>
      <c r="EK6" s="420"/>
      <c r="EL6" s="420"/>
      <c r="EM6" s="420"/>
      <c r="EN6" s="420"/>
      <c r="EO6" s="420"/>
      <c r="EP6" s="420"/>
      <c r="EQ6" s="420"/>
      <c r="ER6" s="420"/>
      <c r="ES6" s="420"/>
      <c r="ET6" s="420"/>
      <c r="EU6" s="420"/>
      <c r="EV6" s="420"/>
      <c r="EW6" s="420"/>
      <c r="EX6" s="420"/>
      <c r="EY6" s="420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20"/>
      <c r="HB6" s="420"/>
      <c r="HC6" s="420"/>
      <c r="HD6" s="420"/>
      <c r="HE6" s="420"/>
      <c r="HF6" s="420"/>
      <c r="HG6" s="420"/>
      <c r="HH6" s="420"/>
      <c r="HI6" s="420"/>
      <c r="HJ6" s="420"/>
      <c r="HK6" s="420"/>
      <c r="HL6" s="420"/>
      <c r="HM6" s="420"/>
      <c r="HN6" s="420"/>
      <c r="HO6" s="420"/>
      <c r="HP6" s="420"/>
      <c r="HQ6" s="420"/>
      <c r="HR6" s="420"/>
      <c r="HS6" s="420"/>
      <c r="HT6" s="420"/>
      <c r="HU6" s="420"/>
      <c r="HV6" s="420"/>
      <c r="HW6" s="420"/>
      <c r="HX6" s="420"/>
      <c r="HY6" s="420"/>
      <c r="HZ6" s="420"/>
      <c r="IA6" s="420"/>
      <c r="IB6" s="420"/>
    </row>
    <row r="7" spans="78:236" s="34" customFormat="1" ht="12">
      <c r="BZ7" s="169" t="str">
        <f>'прил 9'!DX7</f>
        <v>В.Н. Труфанов</v>
      </c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S7" s="48"/>
      <c r="DT7" s="48"/>
      <c r="DU7" s="48"/>
      <c r="DV7" s="48"/>
      <c r="DW7" s="48"/>
      <c r="DX7" s="420"/>
      <c r="DY7" s="420"/>
      <c r="DZ7" s="420"/>
      <c r="EA7" s="420"/>
      <c r="EB7" s="420"/>
      <c r="EC7" s="420"/>
      <c r="ED7" s="420"/>
      <c r="EE7" s="420"/>
      <c r="EF7" s="420"/>
      <c r="EG7" s="420"/>
      <c r="EH7" s="420"/>
      <c r="EI7" s="420"/>
      <c r="EJ7" s="420"/>
      <c r="EK7" s="420"/>
      <c r="EL7" s="420"/>
      <c r="EM7" s="420"/>
      <c r="EN7" s="420"/>
      <c r="EO7" s="420"/>
      <c r="EP7" s="420"/>
      <c r="EQ7" s="420"/>
      <c r="ER7" s="420"/>
      <c r="ES7" s="420"/>
      <c r="ET7" s="420"/>
      <c r="EU7" s="420"/>
      <c r="EV7" s="420"/>
      <c r="EW7" s="420"/>
      <c r="EX7" s="420"/>
      <c r="EY7" s="420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35"/>
      <c r="HA7" s="420"/>
      <c r="HB7" s="420"/>
      <c r="HC7" s="420"/>
      <c r="HD7" s="420"/>
      <c r="HE7" s="420"/>
      <c r="HF7" s="420"/>
      <c r="HG7" s="420"/>
      <c r="HH7" s="420"/>
      <c r="HI7" s="420"/>
      <c r="HJ7" s="420"/>
      <c r="HK7" s="420"/>
      <c r="HL7" s="420"/>
      <c r="HM7" s="420"/>
      <c r="HN7" s="420"/>
      <c r="HO7" s="420"/>
      <c r="HP7" s="420"/>
      <c r="HQ7" s="420"/>
      <c r="HR7" s="420"/>
      <c r="HS7" s="420"/>
      <c r="HT7" s="420"/>
      <c r="HU7" s="420"/>
      <c r="HV7" s="420"/>
      <c r="HW7" s="420"/>
      <c r="HX7" s="420"/>
      <c r="HY7" s="420"/>
      <c r="HZ7" s="420"/>
      <c r="IA7" s="420"/>
      <c r="IB7" s="420"/>
    </row>
    <row r="8" spans="77:236" s="14" customFormat="1" ht="12.75">
      <c r="BY8" s="303" t="s">
        <v>18</v>
      </c>
      <c r="BZ8" s="303"/>
      <c r="CA8" s="304" t="s">
        <v>367</v>
      </c>
      <c r="CB8" s="304"/>
      <c r="CC8" s="304"/>
      <c r="CD8" s="305" t="s">
        <v>18</v>
      </c>
      <c r="CE8" s="305"/>
      <c r="CF8" s="304" t="s">
        <v>369</v>
      </c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3">
        <v>20</v>
      </c>
      <c r="CR8" s="303"/>
      <c r="CS8" s="303"/>
      <c r="CT8" s="306" t="s">
        <v>370</v>
      </c>
      <c r="CU8" s="306"/>
      <c r="CV8" s="306"/>
      <c r="CW8" s="3"/>
      <c r="CX8" s="5" t="s">
        <v>19</v>
      </c>
      <c r="CY8" s="3"/>
      <c r="CZ8" s="3"/>
      <c r="DA8" s="5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</row>
    <row r="9" spans="77:236" s="14" customFormat="1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4" t="s">
        <v>20</v>
      </c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</row>
    <row r="10" ht="8.25" customHeight="1" thickBot="1"/>
    <row r="11" spans="1:105" ht="39.75" customHeight="1" thickBot="1">
      <c r="A11" s="479" t="s">
        <v>1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1"/>
      <c r="BA11" s="482" t="s">
        <v>353</v>
      </c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83"/>
      <c r="BR11" s="483"/>
      <c r="BS11" s="483"/>
      <c r="BT11" s="483"/>
      <c r="BU11" s="483"/>
      <c r="BV11" s="483"/>
      <c r="BW11" s="483"/>
      <c r="BX11" s="483"/>
      <c r="BY11" s="483"/>
      <c r="BZ11" s="483"/>
      <c r="CA11" s="483"/>
      <c r="CB11" s="483"/>
      <c r="CC11" s="483"/>
      <c r="CD11" s="483"/>
      <c r="CE11" s="483"/>
      <c r="CF11" s="483"/>
      <c r="CG11" s="483"/>
      <c r="CH11" s="483"/>
      <c r="CI11" s="483"/>
      <c r="CJ11" s="483"/>
      <c r="CK11" s="483"/>
      <c r="CL11" s="483"/>
      <c r="CM11" s="483"/>
      <c r="CN11" s="483"/>
      <c r="CO11" s="483"/>
      <c r="CP11" s="483"/>
      <c r="CQ11" s="483"/>
      <c r="CR11" s="483"/>
      <c r="CS11" s="483"/>
      <c r="CT11" s="483"/>
      <c r="CU11" s="483"/>
      <c r="CV11" s="483"/>
      <c r="CW11" s="483"/>
      <c r="CX11" s="483"/>
      <c r="CY11" s="483"/>
      <c r="CZ11" s="483"/>
      <c r="DA11" s="484"/>
    </row>
    <row r="12" spans="1:105" ht="21" customHeight="1" thickBot="1">
      <c r="A12" s="485" t="s">
        <v>146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2" t="s">
        <v>354</v>
      </c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3"/>
      <c r="CE12" s="483"/>
      <c r="CF12" s="483"/>
      <c r="CG12" s="483"/>
      <c r="CH12" s="483"/>
      <c r="CI12" s="483"/>
      <c r="CJ12" s="483"/>
      <c r="CK12" s="483"/>
      <c r="CL12" s="483"/>
      <c r="CM12" s="483"/>
      <c r="CN12" s="483"/>
      <c r="CO12" s="483"/>
      <c r="CP12" s="483"/>
      <c r="CQ12" s="483"/>
      <c r="CR12" s="483"/>
      <c r="CS12" s="483"/>
      <c r="CT12" s="483"/>
      <c r="CU12" s="483"/>
      <c r="CV12" s="483"/>
      <c r="CW12" s="483"/>
      <c r="CX12" s="483"/>
      <c r="CY12" s="483"/>
      <c r="CZ12" s="483"/>
      <c r="DA12" s="484"/>
    </row>
    <row r="13" spans="1:105" ht="11.25" thickBot="1">
      <c r="A13" s="485" t="s">
        <v>147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7" t="s">
        <v>355</v>
      </c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88"/>
      <c r="CG13" s="488"/>
      <c r="CH13" s="488"/>
      <c r="CI13" s="488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9"/>
    </row>
    <row r="14" spans="1:105" ht="18" customHeight="1" thickBot="1">
      <c r="A14" s="485" t="s">
        <v>148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2" t="s">
        <v>356</v>
      </c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3"/>
      <c r="BT14" s="483"/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4"/>
    </row>
    <row r="15" spans="1:105" ht="11.25" thickBot="1">
      <c r="A15" s="485" t="s">
        <v>149</v>
      </c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90">
        <v>41274</v>
      </c>
      <c r="BB15" s="488"/>
      <c r="BC15" s="488"/>
      <c r="BD15" s="488"/>
      <c r="BE15" s="488"/>
      <c r="BF15" s="488"/>
      <c r="BG15" s="488"/>
      <c r="BH15" s="488"/>
      <c r="BI15" s="488"/>
      <c r="BJ15" s="488"/>
      <c r="BK15" s="488"/>
      <c r="BL15" s="488"/>
      <c r="BM15" s="488"/>
      <c r="BN15" s="488"/>
      <c r="BO15" s="488"/>
      <c r="BP15" s="488"/>
      <c r="BQ15" s="488"/>
      <c r="BR15" s="488"/>
      <c r="BS15" s="488"/>
      <c r="BT15" s="488"/>
      <c r="BU15" s="488"/>
      <c r="BV15" s="488"/>
      <c r="BW15" s="488"/>
      <c r="BX15" s="488"/>
      <c r="BY15" s="488"/>
      <c r="BZ15" s="488"/>
      <c r="CA15" s="488"/>
      <c r="CB15" s="488"/>
      <c r="CC15" s="488"/>
      <c r="CD15" s="488"/>
      <c r="CE15" s="488"/>
      <c r="CF15" s="488"/>
      <c r="CG15" s="488"/>
      <c r="CH15" s="488"/>
      <c r="CI15" s="488"/>
      <c r="CJ15" s="488"/>
      <c r="CK15" s="488"/>
      <c r="CL15" s="488"/>
      <c r="CM15" s="488"/>
      <c r="CN15" s="488"/>
      <c r="CO15" s="488"/>
      <c r="CP15" s="488"/>
      <c r="CQ15" s="488"/>
      <c r="CR15" s="488"/>
      <c r="CS15" s="488"/>
      <c r="CT15" s="488"/>
      <c r="CU15" s="488"/>
      <c r="CV15" s="488"/>
      <c r="CW15" s="488"/>
      <c r="CX15" s="488"/>
      <c r="CY15" s="488"/>
      <c r="CZ15" s="488"/>
      <c r="DA15" s="489"/>
    </row>
    <row r="16" spans="1:105" ht="21" customHeight="1" thickBot="1">
      <c r="A16" s="491" t="s">
        <v>150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487" t="s">
        <v>357</v>
      </c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4"/>
    </row>
    <row r="17" spans="1:105" ht="11.25" thickBot="1">
      <c r="A17" s="485" t="s">
        <v>151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93"/>
      <c r="BB17" s="494"/>
      <c r="BC17" s="494"/>
      <c r="BD17" s="494"/>
      <c r="BE17" s="494"/>
      <c r="BF17" s="494"/>
      <c r="BG17" s="494"/>
      <c r="BH17" s="494"/>
      <c r="BI17" s="494"/>
      <c r="BJ17" s="494"/>
      <c r="BK17" s="494"/>
      <c r="BL17" s="494"/>
      <c r="BM17" s="494"/>
      <c r="BN17" s="494"/>
      <c r="BO17" s="494"/>
      <c r="BP17" s="494"/>
      <c r="BQ17" s="494"/>
      <c r="BR17" s="494"/>
      <c r="BS17" s="494"/>
      <c r="BT17" s="494"/>
      <c r="BU17" s="494"/>
      <c r="BV17" s="494"/>
      <c r="BW17" s="494"/>
      <c r="BX17" s="494"/>
      <c r="BY17" s="494"/>
      <c r="BZ17" s="494"/>
      <c r="CA17" s="494"/>
      <c r="CB17" s="494"/>
      <c r="CC17" s="494"/>
      <c r="CD17" s="494"/>
      <c r="CE17" s="494"/>
      <c r="CF17" s="494"/>
      <c r="CG17" s="494"/>
      <c r="CH17" s="494"/>
      <c r="CI17" s="494"/>
      <c r="CJ17" s="494"/>
      <c r="CK17" s="494"/>
      <c r="CL17" s="494"/>
      <c r="CM17" s="494"/>
      <c r="CN17" s="494"/>
      <c r="CO17" s="494"/>
      <c r="CP17" s="494"/>
      <c r="CQ17" s="494"/>
      <c r="CR17" s="494"/>
      <c r="CS17" s="494"/>
      <c r="CT17" s="494"/>
      <c r="CU17" s="494"/>
      <c r="CV17" s="494"/>
      <c r="CW17" s="494"/>
      <c r="CX17" s="494"/>
      <c r="CY17" s="494"/>
      <c r="CZ17" s="494"/>
      <c r="DA17" s="495"/>
    </row>
    <row r="18" spans="1:105" ht="29.25" customHeight="1" thickBot="1">
      <c r="A18" s="496" t="s">
        <v>152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8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500"/>
    </row>
    <row r="19" spans="1:105" ht="48.75" customHeight="1" thickBot="1">
      <c r="A19" s="496" t="s">
        <v>153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7"/>
      <c r="AV19" s="497"/>
      <c r="AW19" s="497"/>
      <c r="AX19" s="497"/>
      <c r="AY19" s="497"/>
      <c r="AZ19" s="497"/>
      <c r="BA19" s="498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499"/>
      <c r="CX19" s="499"/>
      <c r="CY19" s="499"/>
      <c r="CZ19" s="499"/>
      <c r="DA19" s="500"/>
    </row>
    <row r="20" spans="1:105" ht="45" customHeight="1" thickBot="1">
      <c r="A20" s="496" t="s">
        <v>154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8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499"/>
      <c r="BV20" s="499"/>
      <c r="BW20" s="499"/>
      <c r="BX20" s="499"/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499"/>
      <c r="CX20" s="499"/>
      <c r="CY20" s="499"/>
      <c r="CZ20" s="499"/>
      <c r="DA20" s="500"/>
    </row>
    <row r="21" spans="1:105" ht="11.25" thickBot="1">
      <c r="A21" s="485" t="s">
        <v>155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93"/>
      <c r="BB21" s="494"/>
      <c r="BC21" s="494"/>
      <c r="BD21" s="494"/>
      <c r="BE21" s="494"/>
      <c r="BF21" s="494"/>
      <c r="BG21" s="494"/>
      <c r="BH21" s="494"/>
      <c r="BI21" s="494"/>
      <c r="BJ21" s="494"/>
      <c r="BK21" s="494"/>
      <c r="BL21" s="494"/>
      <c r="BM21" s="494"/>
      <c r="BN21" s="494"/>
      <c r="BO21" s="494"/>
      <c r="BP21" s="494"/>
      <c r="BQ21" s="494"/>
      <c r="BR21" s="494"/>
      <c r="BS21" s="494"/>
      <c r="BT21" s="494"/>
      <c r="BU21" s="494"/>
      <c r="BV21" s="494"/>
      <c r="BW21" s="494"/>
      <c r="BX21" s="494"/>
      <c r="BY21" s="494"/>
      <c r="BZ21" s="494"/>
      <c r="CA21" s="494"/>
      <c r="CB21" s="494"/>
      <c r="CC21" s="494"/>
      <c r="CD21" s="494"/>
      <c r="CE21" s="494"/>
      <c r="CF21" s="494"/>
      <c r="CG21" s="494"/>
      <c r="CH21" s="494"/>
      <c r="CI21" s="494"/>
      <c r="CJ21" s="494"/>
      <c r="CK21" s="494"/>
      <c r="CL21" s="494"/>
      <c r="CM21" s="494"/>
      <c r="CN21" s="494"/>
      <c r="CO21" s="494"/>
      <c r="CP21" s="494"/>
      <c r="CQ21" s="494"/>
      <c r="CR21" s="494"/>
      <c r="CS21" s="494"/>
      <c r="CT21" s="494"/>
      <c r="CU21" s="494"/>
      <c r="CV21" s="494"/>
      <c r="CW21" s="494"/>
      <c r="CX21" s="494"/>
      <c r="CY21" s="494"/>
      <c r="CZ21" s="494"/>
      <c r="DA21" s="495"/>
    </row>
    <row r="22" spans="1:105" ht="21" customHeight="1" thickBot="1">
      <c r="A22" s="501" t="s">
        <v>156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3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5"/>
    </row>
    <row r="23" spans="1:105" ht="11.25" thickBot="1">
      <c r="A23" s="485" t="s">
        <v>157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2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3"/>
      <c r="BR23" s="483"/>
      <c r="BS23" s="483"/>
      <c r="BT23" s="483"/>
      <c r="BU23" s="483"/>
      <c r="BV23" s="483"/>
      <c r="BW23" s="483"/>
      <c r="BX23" s="483"/>
      <c r="BY23" s="483"/>
      <c r="BZ23" s="483"/>
      <c r="CA23" s="483"/>
      <c r="CB23" s="483"/>
      <c r="CC23" s="483"/>
      <c r="CD23" s="483"/>
      <c r="CE23" s="483"/>
      <c r="CF23" s="483"/>
      <c r="CG23" s="483"/>
      <c r="CH23" s="483"/>
      <c r="CI23" s="483"/>
      <c r="CJ23" s="483"/>
      <c r="CK23" s="483"/>
      <c r="CL23" s="483"/>
      <c r="CM23" s="483"/>
      <c r="CN23" s="483"/>
      <c r="CO23" s="483"/>
      <c r="CP23" s="483"/>
      <c r="CQ23" s="483"/>
      <c r="CR23" s="483"/>
      <c r="CS23" s="483"/>
      <c r="CT23" s="483"/>
      <c r="CU23" s="483"/>
      <c r="CV23" s="483"/>
      <c r="CW23" s="483"/>
      <c r="CX23" s="483"/>
      <c r="CY23" s="483"/>
      <c r="CZ23" s="483"/>
      <c r="DA23" s="484"/>
    </row>
    <row r="24" spans="1:105" ht="54.75" customHeight="1" thickBot="1">
      <c r="A24" s="501" t="s">
        <v>158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6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7"/>
      <c r="CN24" s="507"/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8"/>
    </row>
    <row r="25" spans="1:105" ht="11.25" thickBot="1">
      <c r="A25" s="485" t="s">
        <v>159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509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0"/>
      <c r="BX25" s="510"/>
      <c r="BY25" s="510"/>
      <c r="BZ25" s="510"/>
      <c r="CA25" s="510"/>
      <c r="CB25" s="510"/>
      <c r="CC25" s="510"/>
      <c r="CD25" s="510"/>
      <c r="CE25" s="510"/>
      <c r="CF25" s="510"/>
      <c r="CG25" s="510"/>
      <c r="CH25" s="510"/>
      <c r="CI25" s="510"/>
      <c r="CJ25" s="510"/>
      <c r="CK25" s="510"/>
      <c r="CL25" s="510"/>
      <c r="CM25" s="510"/>
      <c r="CN25" s="510"/>
      <c r="CO25" s="510"/>
      <c r="CP25" s="510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1"/>
    </row>
    <row r="26" spans="1:105" ht="11.25" thickBot="1">
      <c r="A26" s="485" t="s">
        <v>160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93"/>
      <c r="BB26" s="494"/>
      <c r="BC26" s="494"/>
      <c r="BD26" s="494"/>
      <c r="BE26" s="494"/>
      <c r="BF26" s="494"/>
      <c r="BG26" s="494"/>
      <c r="BH26" s="494"/>
      <c r="BI26" s="494"/>
      <c r="BJ26" s="494"/>
      <c r="BK26" s="494"/>
      <c r="BL26" s="494"/>
      <c r="BM26" s="494"/>
      <c r="BN26" s="494"/>
      <c r="BO26" s="494"/>
      <c r="BP26" s="494"/>
      <c r="BQ26" s="494"/>
      <c r="BR26" s="494"/>
      <c r="BS26" s="494"/>
      <c r="BT26" s="494"/>
      <c r="BU26" s="494"/>
      <c r="BV26" s="494"/>
      <c r="BW26" s="494"/>
      <c r="BX26" s="494"/>
      <c r="BY26" s="494"/>
      <c r="BZ26" s="494"/>
      <c r="CA26" s="494"/>
      <c r="CB26" s="494"/>
      <c r="CC26" s="494"/>
      <c r="CD26" s="494"/>
      <c r="CE26" s="494"/>
      <c r="CF26" s="494"/>
      <c r="CG26" s="494"/>
      <c r="CH26" s="494"/>
      <c r="CI26" s="494"/>
      <c r="CJ26" s="494"/>
      <c r="CK26" s="494"/>
      <c r="CL26" s="494"/>
      <c r="CM26" s="494"/>
      <c r="CN26" s="494"/>
      <c r="CO26" s="494"/>
      <c r="CP26" s="494"/>
      <c r="CQ26" s="494"/>
      <c r="CR26" s="494"/>
      <c r="CS26" s="494"/>
      <c r="CT26" s="494"/>
      <c r="CU26" s="494"/>
      <c r="CV26" s="494"/>
      <c r="CW26" s="494"/>
      <c r="CX26" s="494"/>
      <c r="CY26" s="494"/>
      <c r="CZ26" s="494"/>
      <c r="DA26" s="495"/>
    </row>
    <row r="27" spans="1:105" ht="53.25" customHeight="1" thickBot="1">
      <c r="A27" s="491" t="s">
        <v>161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509"/>
      <c r="BB27" s="494"/>
      <c r="BC27" s="494"/>
      <c r="BD27" s="494"/>
      <c r="BE27" s="494"/>
      <c r="BF27" s="494"/>
      <c r="BG27" s="494"/>
      <c r="BH27" s="494"/>
      <c r="BI27" s="494"/>
      <c r="BJ27" s="494"/>
      <c r="BK27" s="494"/>
      <c r="BL27" s="494"/>
      <c r="BM27" s="494"/>
      <c r="BN27" s="494"/>
      <c r="BO27" s="494"/>
      <c r="BP27" s="494"/>
      <c r="BQ27" s="494"/>
      <c r="BR27" s="494"/>
      <c r="BS27" s="494"/>
      <c r="BT27" s="494"/>
      <c r="BU27" s="494"/>
      <c r="BV27" s="494"/>
      <c r="BW27" s="494"/>
      <c r="BX27" s="494"/>
      <c r="BY27" s="494"/>
      <c r="BZ27" s="494"/>
      <c r="CA27" s="494"/>
      <c r="CB27" s="494"/>
      <c r="CC27" s="494"/>
      <c r="CD27" s="494"/>
      <c r="CE27" s="494"/>
      <c r="CF27" s="494"/>
      <c r="CG27" s="494"/>
      <c r="CH27" s="494"/>
      <c r="CI27" s="494"/>
      <c r="CJ27" s="494"/>
      <c r="CK27" s="494"/>
      <c r="CL27" s="494"/>
      <c r="CM27" s="494"/>
      <c r="CN27" s="494"/>
      <c r="CO27" s="494"/>
      <c r="CP27" s="494"/>
      <c r="CQ27" s="494"/>
      <c r="CR27" s="494"/>
      <c r="CS27" s="494"/>
      <c r="CT27" s="494"/>
      <c r="CU27" s="494"/>
      <c r="CV27" s="494"/>
      <c r="CW27" s="494"/>
      <c r="CX27" s="494"/>
      <c r="CY27" s="494"/>
      <c r="CZ27" s="494"/>
      <c r="DA27" s="495"/>
    </row>
    <row r="28" spans="1:105" s="17" customFormat="1" ht="12.75" customHeight="1">
      <c r="A28" s="516" t="s">
        <v>162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8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519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/>
      <c r="CQ28" s="519"/>
      <c r="CR28" s="519"/>
      <c r="CS28" s="519"/>
      <c r="CT28" s="519"/>
      <c r="CU28" s="519"/>
      <c r="CV28" s="519"/>
      <c r="CW28" s="519"/>
      <c r="CX28" s="519"/>
      <c r="CY28" s="519"/>
      <c r="CZ28" s="519"/>
      <c r="DA28" s="520"/>
    </row>
    <row r="29" spans="1:105" s="17" customFormat="1" ht="31.5" customHeight="1">
      <c r="A29" s="512" t="s">
        <v>163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21"/>
      <c r="BB29" s="522"/>
      <c r="BC29" s="522"/>
      <c r="BD29" s="522"/>
      <c r="BE29" s="522"/>
      <c r="BF29" s="522"/>
      <c r="BG29" s="522"/>
      <c r="BH29" s="522"/>
      <c r="BI29" s="522"/>
      <c r="BJ29" s="522"/>
      <c r="BK29" s="522"/>
      <c r="BL29" s="522"/>
      <c r="BM29" s="522"/>
      <c r="BN29" s="522"/>
      <c r="BO29" s="522"/>
      <c r="BP29" s="522"/>
      <c r="BQ29" s="522"/>
      <c r="BR29" s="522"/>
      <c r="BS29" s="522"/>
      <c r="BT29" s="522"/>
      <c r="BU29" s="522"/>
      <c r="BV29" s="522"/>
      <c r="BW29" s="522"/>
      <c r="BX29" s="522"/>
      <c r="BY29" s="522"/>
      <c r="BZ29" s="522"/>
      <c r="CA29" s="522"/>
      <c r="CB29" s="522"/>
      <c r="CC29" s="522"/>
      <c r="CD29" s="522"/>
      <c r="CE29" s="522"/>
      <c r="CF29" s="522"/>
      <c r="CG29" s="522"/>
      <c r="CH29" s="522"/>
      <c r="CI29" s="522"/>
      <c r="CJ29" s="522"/>
      <c r="CK29" s="522"/>
      <c r="CL29" s="522"/>
      <c r="CM29" s="522"/>
      <c r="CN29" s="522"/>
      <c r="CO29" s="522"/>
      <c r="CP29" s="522"/>
      <c r="CQ29" s="522"/>
      <c r="CR29" s="522"/>
      <c r="CS29" s="522"/>
      <c r="CT29" s="522"/>
      <c r="CU29" s="522"/>
      <c r="CV29" s="522"/>
      <c r="CW29" s="522"/>
      <c r="CX29" s="522"/>
      <c r="CY29" s="522"/>
      <c r="CZ29" s="522"/>
      <c r="DA29" s="523"/>
    </row>
    <row r="30" spans="1:105" s="17" customFormat="1" ht="10.5" customHeight="1">
      <c r="A30" s="514" t="s">
        <v>164</v>
      </c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15"/>
      <c r="AU30" s="515"/>
      <c r="AV30" s="515"/>
      <c r="AW30" s="515"/>
      <c r="AX30" s="515"/>
      <c r="AY30" s="515"/>
      <c r="AZ30" s="515"/>
      <c r="BA30" s="521"/>
      <c r="BB30" s="522"/>
      <c r="BC30" s="522"/>
      <c r="BD30" s="522"/>
      <c r="BE30" s="522"/>
      <c r="BF30" s="522"/>
      <c r="BG30" s="522"/>
      <c r="BH30" s="522"/>
      <c r="BI30" s="522"/>
      <c r="BJ30" s="522"/>
      <c r="BK30" s="522"/>
      <c r="BL30" s="522"/>
      <c r="BM30" s="522"/>
      <c r="BN30" s="522"/>
      <c r="BO30" s="522"/>
      <c r="BP30" s="522"/>
      <c r="BQ30" s="522"/>
      <c r="BR30" s="522"/>
      <c r="BS30" s="522"/>
      <c r="BT30" s="522"/>
      <c r="BU30" s="522"/>
      <c r="BV30" s="522"/>
      <c r="BW30" s="522"/>
      <c r="BX30" s="522"/>
      <c r="BY30" s="522"/>
      <c r="BZ30" s="522"/>
      <c r="CA30" s="522"/>
      <c r="CB30" s="522"/>
      <c r="CC30" s="522"/>
      <c r="CD30" s="522"/>
      <c r="CE30" s="522"/>
      <c r="CF30" s="522"/>
      <c r="CG30" s="522"/>
      <c r="CH30" s="522"/>
      <c r="CI30" s="522"/>
      <c r="CJ30" s="522"/>
      <c r="CK30" s="522"/>
      <c r="CL30" s="522"/>
      <c r="CM30" s="522"/>
      <c r="CN30" s="522"/>
      <c r="CO30" s="522"/>
      <c r="CP30" s="522"/>
      <c r="CQ30" s="522"/>
      <c r="CR30" s="522"/>
      <c r="CS30" s="522"/>
      <c r="CT30" s="522"/>
      <c r="CU30" s="522"/>
      <c r="CV30" s="522"/>
      <c r="CW30" s="522"/>
      <c r="CX30" s="522"/>
      <c r="CY30" s="522"/>
      <c r="CZ30" s="522"/>
      <c r="DA30" s="523"/>
    </row>
    <row r="31" spans="1:105" s="17" customFormat="1" ht="10.5" customHeight="1">
      <c r="A31" s="514" t="s">
        <v>165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15"/>
      <c r="AS31" s="515"/>
      <c r="AT31" s="515"/>
      <c r="AU31" s="515"/>
      <c r="AV31" s="515"/>
      <c r="AW31" s="515"/>
      <c r="AX31" s="515"/>
      <c r="AY31" s="515"/>
      <c r="AZ31" s="515"/>
      <c r="BA31" s="521"/>
      <c r="BB31" s="522"/>
      <c r="BC31" s="522"/>
      <c r="BD31" s="522"/>
      <c r="BE31" s="522"/>
      <c r="BF31" s="522"/>
      <c r="BG31" s="522"/>
      <c r="BH31" s="522"/>
      <c r="BI31" s="522"/>
      <c r="BJ31" s="522"/>
      <c r="BK31" s="522"/>
      <c r="BL31" s="522"/>
      <c r="BM31" s="522"/>
      <c r="BN31" s="522"/>
      <c r="BO31" s="522"/>
      <c r="BP31" s="522"/>
      <c r="BQ31" s="522"/>
      <c r="BR31" s="522"/>
      <c r="BS31" s="522"/>
      <c r="BT31" s="522"/>
      <c r="BU31" s="522"/>
      <c r="BV31" s="522"/>
      <c r="BW31" s="522"/>
      <c r="BX31" s="522"/>
      <c r="BY31" s="522"/>
      <c r="BZ31" s="522"/>
      <c r="CA31" s="522"/>
      <c r="CB31" s="522"/>
      <c r="CC31" s="522"/>
      <c r="CD31" s="522"/>
      <c r="CE31" s="522"/>
      <c r="CF31" s="522"/>
      <c r="CG31" s="522"/>
      <c r="CH31" s="522"/>
      <c r="CI31" s="522"/>
      <c r="CJ31" s="522"/>
      <c r="CK31" s="522"/>
      <c r="CL31" s="522"/>
      <c r="CM31" s="522"/>
      <c r="CN31" s="522"/>
      <c r="CO31" s="522"/>
      <c r="CP31" s="522"/>
      <c r="CQ31" s="522"/>
      <c r="CR31" s="522"/>
      <c r="CS31" s="522"/>
      <c r="CT31" s="522"/>
      <c r="CU31" s="522"/>
      <c r="CV31" s="522"/>
      <c r="CW31" s="522"/>
      <c r="CX31" s="522"/>
      <c r="CY31" s="522"/>
      <c r="CZ31" s="522"/>
      <c r="DA31" s="523"/>
    </row>
    <row r="32" spans="1:105" s="17" customFormat="1" ht="10.5" customHeight="1" thickBot="1">
      <c r="A32" s="527" t="s">
        <v>166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4"/>
      <c r="BB32" s="525"/>
      <c r="BC32" s="525"/>
      <c r="BD32" s="525"/>
      <c r="BE32" s="525"/>
      <c r="BF32" s="525"/>
      <c r="BG32" s="525"/>
      <c r="BH32" s="525"/>
      <c r="BI32" s="525"/>
      <c r="BJ32" s="525"/>
      <c r="BK32" s="525"/>
      <c r="BL32" s="525"/>
      <c r="BM32" s="525"/>
      <c r="BN32" s="525"/>
      <c r="BO32" s="525"/>
      <c r="BP32" s="525"/>
      <c r="BQ32" s="525"/>
      <c r="BR32" s="525"/>
      <c r="BS32" s="525"/>
      <c r="BT32" s="525"/>
      <c r="BU32" s="525"/>
      <c r="BV32" s="525"/>
      <c r="BW32" s="525"/>
      <c r="BX32" s="525"/>
      <c r="BY32" s="525"/>
      <c r="BZ32" s="525"/>
      <c r="CA32" s="525"/>
      <c r="CB32" s="525"/>
      <c r="CC32" s="525"/>
      <c r="CD32" s="525"/>
      <c r="CE32" s="525"/>
      <c r="CF32" s="525"/>
      <c r="CG32" s="525"/>
      <c r="CH32" s="525"/>
      <c r="CI32" s="525"/>
      <c r="CJ32" s="525"/>
      <c r="CK32" s="525"/>
      <c r="CL32" s="525"/>
      <c r="CM32" s="525"/>
      <c r="CN32" s="525"/>
      <c r="CO32" s="525"/>
      <c r="CP32" s="525"/>
      <c r="CQ32" s="525"/>
      <c r="CR32" s="525"/>
      <c r="CS32" s="525"/>
      <c r="CT32" s="525"/>
      <c r="CU32" s="525"/>
      <c r="CV32" s="525"/>
      <c r="CW32" s="525"/>
      <c r="CX32" s="525"/>
      <c r="CY32" s="525"/>
      <c r="CZ32" s="525"/>
      <c r="DA32" s="526"/>
    </row>
    <row r="33" spans="1:236" s="18" customFormat="1" ht="10.5" customHeight="1">
      <c r="A33" s="529" t="s">
        <v>296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1" t="s">
        <v>323</v>
      </c>
      <c r="AA33" s="531"/>
      <c r="AB33" s="531"/>
      <c r="AC33" s="531"/>
      <c r="AD33" s="531"/>
      <c r="AE33" s="531"/>
      <c r="AF33" s="532" t="s">
        <v>167</v>
      </c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/>
      <c r="AT33" s="532"/>
      <c r="AU33" s="532"/>
      <c r="AV33" s="532"/>
      <c r="AW33" s="532"/>
      <c r="AX33" s="532"/>
      <c r="AY33" s="532"/>
      <c r="BA33" s="533" t="s">
        <v>358</v>
      </c>
      <c r="BB33" s="534"/>
      <c r="BC33" s="534"/>
      <c r="BD33" s="534"/>
      <c r="BE33" s="534"/>
      <c r="BF33" s="534"/>
      <c r="BG33" s="534"/>
      <c r="BH33" s="534"/>
      <c r="BI33" s="534"/>
      <c r="BJ33" s="534"/>
      <c r="BK33" s="534"/>
      <c r="BL33" s="534"/>
      <c r="BM33" s="534"/>
      <c r="BN33" s="534"/>
      <c r="BO33" s="534"/>
      <c r="BP33" s="534"/>
      <c r="BQ33" s="534"/>
      <c r="BR33" s="534"/>
      <c r="BS33" s="534"/>
      <c r="BT33" s="534"/>
      <c r="BU33" s="534"/>
      <c r="BV33" s="534"/>
      <c r="BW33" s="534"/>
      <c r="BX33" s="534"/>
      <c r="BY33" s="534"/>
      <c r="BZ33" s="534"/>
      <c r="CA33" s="534"/>
      <c r="CB33" s="534"/>
      <c r="CC33" s="534"/>
      <c r="CD33" s="534"/>
      <c r="CE33" s="534"/>
      <c r="CF33" s="534"/>
      <c r="CG33" s="534"/>
      <c r="CH33" s="534"/>
      <c r="CI33" s="534"/>
      <c r="CJ33" s="534"/>
      <c r="CK33" s="534"/>
      <c r="CL33" s="534"/>
      <c r="CM33" s="534"/>
      <c r="CN33" s="534"/>
      <c r="CO33" s="534"/>
      <c r="CP33" s="534"/>
      <c r="CQ33" s="534"/>
      <c r="CR33" s="534"/>
      <c r="CS33" s="534"/>
      <c r="CT33" s="534"/>
      <c r="CU33" s="534"/>
      <c r="CV33" s="534"/>
      <c r="CW33" s="534"/>
      <c r="CX33" s="534"/>
      <c r="CY33" s="534"/>
      <c r="CZ33" s="534"/>
      <c r="DA33" s="535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</row>
    <row r="34" spans="1:105" ht="13.5" thickBot="1">
      <c r="A34" s="539"/>
      <c r="B34" s="540"/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1"/>
      <c r="BA34" s="536"/>
      <c r="BB34" s="537"/>
      <c r="BC34" s="537"/>
      <c r="BD34" s="537"/>
      <c r="BE34" s="537"/>
      <c r="BF34" s="537"/>
      <c r="BG34" s="537"/>
      <c r="BH34" s="537"/>
      <c r="BI34" s="537"/>
      <c r="BJ34" s="537"/>
      <c r="BK34" s="537"/>
      <c r="BL34" s="537"/>
      <c r="BM34" s="537"/>
      <c r="BN34" s="537"/>
      <c r="BO34" s="537"/>
      <c r="BP34" s="537"/>
      <c r="BQ34" s="537"/>
      <c r="BR34" s="537"/>
      <c r="BS34" s="537"/>
      <c r="BT34" s="537"/>
      <c r="BU34" s="537"/>
      <c r="BV34" s="537"/>
      <c r="BW34" s="537"/>
      <c r="BX34" s="537"/>
      <c r="BY34" s="537"/>
      <c r="BZ34" s="537"/>
      <c r="CA34" s="537"/>
      <c r="CB34" s="537"/>
      <c r="CC34" s="537"/>
      <c r="CD34" s="537"/>
      <c r="CE34" s="537"/>
      <c r="CF34" s="537"/>
      <c r="CG34" s="537"/>
      <c r="CH34" s="537"/>
      <c r="CI34" s="537"/>
      <c r="CJ34" s="537"/>
      <c r="CK34" s="537"/>
      <c r="CL34" s="537"/>
      <c r="CM34" s="537"/>
      <c r="CN34" s="537"/>
      <c r="CO34" s="537"/>
      <c r="CP34" s="537"/>
      <c r="CQ34" s="537"/>
      <c r="CR34" s="537"/>
      <c r="CS34" s="537"/>
      <c r="CT34" s="537"/>
      <c r="CU34" s="537"/>
      <c r="CV34" s="537"/>
      <c r="CW34" s="537"/>
      <c r="CX34" s="537"/>
      <c r="CY34" s="537"/>
      <c r="CZ34" s="537"/>
      <c r="DA34" s="538"/>
    </row>
    <row r="35" spans="1:105" ht="10.5" customHeight="1" thickBot="1">
      <c r="A35" s="496" t="s">
        <v>168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8" t="s">
        <v>359</v>
      </c>
      <c r="BB35" s="499"/>
      <c r="BC35" s="499"/>
      <c r="BD35" s="499"/>
      <c r="BE35" s="499"/>
      <c r="BF35" s="499"/>
      <c r="BG35" s="499"/>
      <c r="BH35" s="499"/>
      <c r="BI35" s="499"/>
      <c r="BJ35" s="499"/>
      <c r="BK35" s="499"/>
      <c r="BL35" s="499"/>
      <c r="BM35" s="499"/>
      <c r="BN35" s="499"/>
      <c r="BO35" s="499"/>
      <c r="BP35" s="499"/>
      <c r="BQ35" s="499"/>
      <c r="BR35" s="499"/>
      <c r="BS35" s="499"/>
      <c r="BT35" s="499"/>
      <c r="BU35" s="499"/>
      <c r="BV35" s="499"/>
      <c r="BW35" s="499"/>
      <c r="BX35" s="499"/>
      <c r="BY35" s="499"/>
      <c r="BZ35" s="499"/>
      <c r="CA35" s="499"/>
      <c r="CB35" s="499"/>
      <c r="CC35" s="499"/>
      <c r="CD35" s="499"/>
      <c r="CE35" s="499"/>
      <c r="CF35" s="499"/>
      <c r="CG35" s="499"/>
      <c r="CH35" s="499"/>
      <c r="CI35" s="499"/>
      <c r="CJ35" s="499"/>
      <c r="CK35" s="499"/>
      <c r="CL35" s="499"/>
      <c r="CM35" s="499"/>
      <c r="CN35" s="499"/>
      <c r="CO35" s="499"/>
      <c r="CP35" s="499"/>
      <c r="CQ35" s="499"/>
      <c r="CR35" s="499"/>
      <c r="CS35" s="499"/>
      <c r="CT35" s="499"/>
      <c r="CU35" s="499"/>
      <c r="CV35" s="499"/>
      <c r="CW35" s="499"/>
      <c r="CX35" s="499"/>
      <c r="CY35" s="499"/>
      <c r="CZ35" s="499"/>
      <c r="DA35" s="500"/>
    </row>
    <row r="36" spans="1:105" ht="21" customHeight="1" thickBot="1">
      <c r="A36" s="491" t="s">
        <v>169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542" t="s">
        <v>364</v>
      </c>
      <c r="BB36" s="543"/>
      <c r="BC36" s="543"/>
      <c r="BD36" s="543"/>
      <c r="BE36" s="543"/>
      <c r="BF36" s="543"/>
      <c r="BG36" s="543"/>
      <c r="BH36" s="543"/>
      <c r="BI36" s="543"/>
      <c r="BJ36" s="543"/>
      <c r="BK36" s="543"/>
      <c r="BL36" s="543"/>
      <c r="BM36" s="543"/>
      <c r="BN36" s="543"/>
      <c r="BO36" s="543"/>
      <c r="BP36" s="543"/>
      <c r="BQ36" s="543"/>
      <c r="BR36" s="543"/>
      <c r="BS36" s="543"/>
      <c r="BT36" s="543"/>
      <c r="BU36" s="543"/>
      <c r="BV36" s="543"/>
      <c r="BW36" s="543"/>
      <c r="BX36" s="543"/>
      <c r="BY36" s="543"/>
      <c r="BZ36" s="543"/>
      <c r="CA36" s="543"/>
      <c r="CB36" s="543"/>
      <c r="CC36" s="543"/>
      <c r="CD36" s="543"/>
      <c r="CE36" s="543"/>
      <c r="CF36" s="543"/>
      <c r="CG36" s="543"/>
      <c r="CH36" s="543"/>
      <c r="CI36" s="543"/>
      <c r="CJ36" s="543"/>
      <c r="CK36" s="543"/>
      <c r="CL36" s="543"/>
      <c r="CM36" s="543"/>
      <c r="CN36" s="543"/>
      <c r="CO36" s="543"/>
      <c r="CP36" s="543"/>
      <c r="CQ36" s="543"/>
      <c r="CR36" s="543"/>
      <c r="CS36" s="543"/>
      <c r="CT36" s="543"/>
      <c r="CU36" s="543"/>
      <c r="CV36" s="543"/>
      <c r="CW36" s="543"/>
      <c r="CX36" s="543"/>
      <c r="CY36" s="543"/>
      <c r="CZ36" s="543"/>
      <c r="DA36" s="544"/>
    </row>
    <row r="37" spans="1:105" ht="22.5" customHeight="1" thickBot="1">
      <c r="A37" s="491" t="s">
        <v>170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87" t="str">
        <f>BA33</f>
        <v>234,109 млн. руб. с НДС</v>
      </c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3"/>
      <c r="BR37" s="483"/>
      <c r="BS37" s="483"/>
      <c r="BT37" s="483"/>
      <c r="BU37" s="483"/>
      <c r="BV37" s="483"/>
      <c r="BW37" s="483"/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3"/>
      <c r="CM37" s="483"/>
      <c r="CN37" s="483"/>
      <c r="CO37" s="483"/>
      <c r="CP37" s="483"/>
      <c r="CQ37" s="483"/>
      <c r="CR37" s="483"/>
      <c r="CS37" s="483"/>
      <c r="CT37" s="483"/>
      <c r="CU37" s="483"/>
      <c r="CV37" s="483"/>
      <c r="CW37" s="483"/>
      <c r="CX37" s="483"/>
      <c r="CY37" s="483"/>
      <c r="CZ37" s="483"/>
      <c r="DA37" s="484"/>
    </row>
    <row r="38" spans="1:105" ht="10.5" customHeight="1" thickBot="1">
      <c r="A38" s="496" t="s">
        <v>171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87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8"/>
      <c r="BR38" s="488"/>
      <c r="BS38" s="488"/>
      <c r="BT38" s="488"/>
      <c r="BU38" s="488"/>
      <c r="BV38" s="488"/>
      <c r="BW38" s="488"/>
      <c r="BX38" s="488"/>
      <c r="BY38" s="488"/>
      <c r="BZ38" s="488"/>
      <c r="CA38" s="488"/>
      <c r="CB38" s="488"/>
      <c r="CC38" s="488"/>
      <c r="CD38" s="488"/>
      <c r="CE38" s="488"/>
      <c r="CF38" s="488"/>
      <c r="CG38" s="488"/>
      <c r="CH38" s="488"/>
      <c r="CI38" s="488"/>
      <c r="CJ38" s="488"/>
      <c r="CK38" s="488"/>
      <c r="CL38" s="488"/>
      <c r="CM38" s="488"/>
      <c r="CN38" s="488"/>
      <c r="CO38" s="488"/>
      <c r="CP38" s="488"/>
      <c r="CQ38" s="488"/>
      <c r="CR38" s="488"/>
      <c r="CS38" s="488"/>
      <c r="CT38" s="488"/>
      <c r="CU38" s="488"/>
      <c r="CV38" s="488"/>
      <c r="CW38" s="488"/>
      <c r="CX38" s="488"/>
      <c r="CY38" s="488"/>
      <c r="CZ38" s="488"/>
      <c r="DA38" s="489"/>
    </row>
    <row r="39" spans="1:236" s="18" customFormat="1" ht="21" customHeight="1" thickBot="1">
      <c r="A39" s="545" t="s">
        <v>172</v>
      </c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546"/>
      <c r="AA39" s="546"/>
      <c r="AB39" s="546"/>
      <c r="AC39" s="546"/>
      <c r="AD39" s="546"/>
      <c r="AE39" s="546"/>
      <c r="AF39" s="546"/>
      <c r="AG39" s="546"/>
      <c r="AH39" s="546"/>
      <c r="AI39" s="546"/>
      <c r="AJ39" s="546"/>
      <c r="AK39" s="546"/>
      <c r="AL39" s="546"/>
      <c r="AM39" s="546"/>
      <c r="AN39" s="546"/>
      <c r="AO39" s="546"/>
      <c r="AP39" s="546"/>
      <c r="AQ39" s="546"/>
      <c r="AR39" s="546"/>
      <c r="AS39" s="546"/>
      <c r="AT39" s="546"/>
      <c r="AU39" s="546"/>
      <c r="AV39" s="546"/>
      <c r="AW39" s="546"/>
      <c r="AX39" s="546"/>
      <c r="AY39" s="546"/>
      <c r="AZ39" s="546"/>
      <c r="BA39" s="482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3"/>
      <c r="BM39" s="483"/>
      <c r="BN39" s="483"/>
      <c r="BO39" s="483"/>
      <c r="BP39" s="483"/>
      <c r="BQ39" s="483"/>
      <c r="BR39" s="483"/>
      <c r="BS39" s="483"/>
      <c r="BT39" s="483"/>
      <c r="BU39" s="483"/>
      <c r="BV39" s="483"/>
      <c r="BW39" s="483"/>
      <c r="BX39" s="483"/>
      <c r="BY39" s="483"/>
      <c r="BZ39" s="483"/>
      <c r="CA39" s="483"/>
      <c r="CB39" s="483"/>
      <c r="CC39" s="483"/>
      <c r="CD39" s="483"/>
      <c r="CE39" s="483"/>
      <c r="CF39" s="483"/>
      <c r="CG39" s="483"/>
      <c r="CH39" s="483"/>
      <c r="CI39" s="483"/>
      <c r="CJ39" s="483"/>
      <c r="CK39" s="483"/>
      <c r="CL39" s="483"/>
      <c r="CM39" s="483"/>
      <c r="CN39" s="483"/>
      <c r="CO39" s="483"/>
      <c r="CP39" s="483"/>
      <c r="CQ39" s="483"/>
      <c r="CR39" s="483"/>
      <c r="CS39" s="483"/>
      <c r="CT39" s="483"/>
      <c r="CU39" s="483"/>
      <c r="CV39" s="483"/>
      <c r="CW39" s="483"/>
      <c r="CX39" s="483"/>
      <c r="CY39" s="483"/>
      <c r="CZ39" s="483"/>
      <c r="DA39" s="484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</row>
    <row r="40" spans="1:105" ht="10.5" customHeight="1">
      <c r="A40" s="547" t="s">
        <v>173</v>
      </c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9" t="s">
        <v>294</v>
      </c>
      <c r="AA40" s="549"/>
      <c r="AB40" s="549"/>
      <c r="AC40" s="549"/>
      <c r="AD40" s="549"/>
      <c r="AE40" s="549"/>
      <c r="AF40" s="548" t="s">
        <v>167</v>
      </c>
      <c r="AG40" s="548"/>
      <c r="AH40" s="548"/>
      <c r="AI40" s="548"/>
      <c r="AJ40" s="548"/>
      <c r="AK40" s="548"/>
      <c r="AL40" s="548"/>
      <c r="AM40" s="548"/>
      <c r="AN40" s="548"/>
      <c r="AO40" s="548"/>
      <c r="AP40" s="548"/>
      <c r="AQ40" s="548"/>
      <c r="AR40" s="548"/>
      <c r="AS40" s="548"/>
      <c r="AT40" s="548"/>
      <c r="AU40" s="548"/>
      <c r="AV40" s="548"/>
      <c r="AW40" s="548"/>
      <c r="AX40" s="548"/>
      <c r="AY40" s="548"/>
      <c r="BA40" s="550"/>
      <c r="BB40" s="551"/>
      <c r="BC40" s="551"/>
      <c r="BD40" s="551"/>
      <c r="BE40" s="551"/>
      <c r="BF40" s="551"/>
      <c r="BG40" s="551"/>
      <c r="BH40" s="551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1"/>
      <c r="BV40" s="551"/>
      <c r="BW40" s="551"/>
      <c r="BX40" s="551"/>
      <c r="BY40" s="551"/>
      <c r="BZ40" s="551"/>
      <c r="CA40" s="551"/>
      <c r="CB40" s="551"/>
      <c r="CC40" s="551"/>
      <c r="CD40" s="551"/>
      <c r="CE40" s="551"/>
      <c r="CF40" s="551"/>
      <c r="CG40" s="551"/>
      <c r="CH40" s="551"/>
      <c r="CI40" s="551"/>
      <c r="CJ40" s="551"/>
      <c r="CK40" s="551"/>
      <c r="CL40" s="551"/>
      <c r="CM40" s="551"/>
      <c r="CN40" s="551"/>
      <c r="CO40" s="551"/>
      <c r="CP40" s="551"/>
      <c r="CQ40" s="551"/>
      <c r="CR40" s="551"/>
      <c r="CS40" s="551"/>
      <c r="CT40" s="551"/>
      <c r="CU40" s="551"/>
      <c r="CV40" s="551"/>
      <c r="CW40" s="551"/>
      <c r="CX40" s="551"/>
      <c r="CY40" s="551"/>
      <c r="CZ40" s="551"/>
      <c r="DA40" s="552"/>
    </row>
    <row r="41" spans="1:105" ht="3" customHeight="1" thickBot="1">
      <c r="A41" s="556"/>
      <c r="B41" s="557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557"/>
      <c r="AN41" s="557"/>
      <c r="AO41" s="557"/>
      <c r="AP41" s="557"/>
      <c r="AQ41" s="557"/>
      <c r="AR41" s="557"/>
      <c r="AS41" s="557"/>
      <c r="AT41" s="557"/>
      <c r="AU41" s="557"/>
      <c r="AV41" s="557"/>
      <c r="AW41" s="557"/>
      <c r="AX41" s="557"/>
      <c r="AY41" s="557"/>
      <c r="AZ41" s="557"/>
      <c r="BA41" s="553"/>
      <c r="BB41" s="554"/>
      <c r="BC41" s="554"/>
      <c r="BD41" s="554"/>
      <c r="BE41" s="554"/>
      <c r="BF41" s="554"/>
      <c r="BG41" s="554"/>
      <c r="BH41" s="554"/>
      <c r="BI41" s="554"/>
      <c r="BJ41" s="554"/>
      <c r="BK41" s="554"/>
      <c r="BL41" s="554"/>
      <c r="BM41" s="554"/>
      <c r="BN41" s="554"/>
      <c r="BO41" s="554"/>
      <c r="BP41" s="554"/>
      <c r="BQ41" s="554"/>
      <c r="BR41" s="554"/>
      <c r="BS41" s="554"/>
      <c r="BT41" s="554"/>
      <c r="BU41" s="554"/>
      <c r="BV41" s="554"/>
      <c r="BW41" s="554"/>
      <c r="BX41" s="554"/>
      <c r="BY41" s="554"/>
      <c r="BZ41" s="554"/>
      <c r="CA41" s="554"/>
      <c r="CB41" s="554"/>
      <c r="CC41" s="554"/>
      <c r="CD41" s="554"/>
      <c r="CE41" s="554"/>
      <c r="CF41" s="554"/>
      <c r="CG41" s="554"/>
      <c r="CH41" s="554"/>
      <c r="CI41" s="554"/>
      <c r="CJ41" s="554"/>
      <c r="CK41" s="554"/>
      <c r="CL41" s="554"/>
      <c r="CM41" s="554"/>
      <c r="CN41" s="554"/>
      <c r="CO41" s="554"/>
      <c r="CP41" s="554"/>
      <c r="CQ41" s="554"/>
      <c r="CR41" s="554"/>
      <c r="CS41" s="554"/>
      <c r="CT41" s="554"/>
      <c r="CU41" s="554"/>
      <c r="CV41" s="554"/>
      <c r="CW41" s="554"/>
      <c r="CX41" s="554"/>
      <c r="CY41" s="554"/>
      <c r="CZ41" s="554"/>
      <c r="DA41" s="555"/>
    </row>
    <row r="42" spans="1:105" ht="10.5" customHeight="1" thickBot="1">
      <c r="A42" s="496" t="s">
        <v>174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558">
        <f>BA40/'прил 7.1'!AJ24</f>
        <v>0</v>
      </c>
      <c r="BB42" s="559"/>
      <c r="BC42" s="559"/>
      <c r="BD42" s="559"/>
      <c r="BE42" s="559"/>
      <c r="BF42" s="559"/>
      <c r="BG42" s="559"/>
      <c r="BH42" s="559"/>
      <c r="BI42" s="559"/>
      <c r="BJ42" s="559"/>
      <c r="BK42" s="559"/>
      <c r="BL42" s="559"/>
      <c r="BM42" s="559"/>
      <c r="BN42" s="559"/>
      <c r="BO42" s="559"/>
      <c r="BP42" s="559"/>
      <c r="BQ42" s="559"/>
      <c r="BR42" s="559"/>
      <c r="BS42" s="559"/>
      <c r="BT42" s="559"/>
      <c r="BU42" s="559"/>
      <c r="BV42" s="559"/>
      <c r="BW42" s="559"/>
      <c r="BX42" s="559"/>
      <c r="BY42" s="559"/>
      <c r="BZ42" s="559"/>
      <c r="CA42" s="559"/>
      <c r="CB42" s="559"/>
      <c r="CC42" s="559"/>
      <c r="CD42" s="559"/>
      <c r="CE42" s="559"/>
      <c r="CF42" s="559"/>
      <c r="CG42" s="559"/>
      <c r="CH42" s="559"/>
      <c r="CI42" s="559"/>
      <c r="CJ42" s="559"/>
      <c r="CK42" s="559"/>
      <c r="CL42" s="559"/>
      <c r="CM42" s="559"/>
      <c r="CN42" s="559"/>
      <c r="CO42" s="559"/>
      <c r="CP42" s="559"/>
      <c r="CQ42" s="559"/>
      <c r="CR42" s="559"/>
      <c r="CS42" s="559"/>
      <c r="CT42" s="559"/>
      <c r="CU42" s="559"/>
      <c r="CV42" s="559"/>
      <c r="CW42" s="559"/>
      <c r="CX42" s="559"/>
      <c r="CY42" s="559"/>
      <c r="CZ42" s="559"/>
      <c r="DA42" s="560"/>
    </row>
    <row r="43" spans="1:105" ht="10.5" customHeight="1" thickBot="1">
      <c r="A43" s="496" t="s">
        <v>175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7"/>
      <c r="AZ43" s="497"/>
      <c r="BA43" s="561">
        <f>BA40</f>
        <v>0</v>
      </c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8"/>
      <c r="BR43" s="488"/>
      <c r="BS43" s="488"/>
      <c r="BT43" s="488"/>
      <c r="BU43" s="488"/>
      <c r="BV43" s="488"/>
      <c r="BW43" s="488"/>
      <c r="BX43" s="488"/>
      <c r="BY43" s="488"/>
      <c r="BZ43" s="488"/>
      <c r="CA43" s="488"/>
      <c r="CB43" s="488"/>
      <c r="CC43" s="488"/>
      <c r="CD43" s="488"/>
      <c r="CE43" s="488"/>
      <c r="CF43" s="488"/>
      <c r="CG43" s="488"/>
      <c r="CH43" s="488"/>
      <c r="CI43" s="488"/>
      <c r="CJ43" s="488"/>
      <c r="CK43" s="488"/>
      <c r="CL43" s="488"/>
      <c r="CM43" s="488"/>
      <c r="CN43" s="488"/>
      <c r="CO43" s="488"/>
      <c r="CP43" s="488"/>
      <c r="CQ43" s="488"/>
      <c r="CR43" s="488"/>
      <c r="CS43" s="488"/>
      <c r="CT43" s="488"/>
      <c r="CU43" s="488"/>
      <c r="CV43" s="488"/>
      <c r="CW43" s="488"/>
      <c r="CX43" s="488"/>
      <c r="CY43" s="488"/>
      <c r="CZ43" s="488"/>
      <c r="DA43" s="489"/>
    </row>
    <row r="44" spans="1:105" ht="10.5" customHeight="1" thickBot="1">
      <c r="A44" s="496" t="s">
        <v>176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561">
        <f>BA43</f>
        <v>0</v>
      </c>
      <c r="BB44" s="562"/>
      <c r="BC44" s="562"/>
      <c r="BD44" s="562"/>
      <c r="BE44" s="562"/>
      <c r="BF44" s="562"/>
      <c r="BG44" s="562"/>
      <c r="BH44" s="562"/>
      <c r="BI44" s="562"/>
      <c r="BJ44" s="562"/>
      <c r="BK44" s="562"/>
      <c r="BL44" s="562"/>
      <c r="BM44" s="562"/>
      <c r="BN44" s="562"/>
      <c r="BO44" s="562"/>
      <c r="BP44" s="562"/>
      <c r="BQ44" s="562"/>
      <c r="BR44" s="562"/>
      <c r="BS44" s="562"/>
      <c r="BT44" s="562"/>
      <c r="BU44" s="562"/>
      <c r="BV44" s="562"/>
      <c r="BW44" s="562"/>
      <c r="BX44" s="562"/>
      <c r="BY44" s="562"/>
      <c r="BZ44" s="562"/>
      <c r="CA44" s="562"/>
      <c r="CB44" s="562"/>
      <c r="CC44" s="562"/>
      <c r="CD44" s="562"/>
      <c r="CE44" s="562"/>
      <c r="CF44" s="562"/>
      <c r="CG44" s="562"/>
      <c r="CH44" s="562"/>
      <c r="CI44" s="562"/>
      <c r="CJ44" s="562"/>
      <c r="CK44" s="562"/>
      <c r="CL44" s="562"/>
      <c r="CM44" s="562"/>
      <c r="CN44" s="562"/>
      <c r="CO44" s="562"/>
      <c r="CP44" s="562"/>
      <c r="CQ44" s="562"/>
      <c r="CR44" s="562"/>
      <c r="CS44" s="562"/>
      <c r="CT44" s="562"/>
      <c r="CU44" s="562"/>
      <c r="CV44" s="562"/>
      <c r="CW44" s="562"/>
      <c r="CX44" s="562"/>
      <c r="CY44" s="562"/>
      <c r="CZ44" s="562"/>
      <c r="DA44" s="563"/>
    </row>
    <row r="45" spans="1:236" s="18" customFormat="1" ht="36" customHeight="1" thickBot="1">
      <c r="A45" s="545" t="s">
        <v>177</v>
      </c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  <c r="AH45" s="546"/>
      <c r="AI45" s="546"/>
      <c r="AJ45" s="546"/>
      <c r="AK45" s="546"/>
      <c r="AL45" s="546"/>
      <c r="AM45" s="546"/>
      <c r="AN45" s="546"/>
      <c r="AO45" s="546"/>
      <c r="AP45" s="546"/>
      <c r="AQ45" s="546"/>
      <c r="AR45" s="546"/>
      <c r="AS45" s="546"/>
      <c r="AT45" s="546"/>
      <c r="AU45" s="546"/>
      <c r="AV45" s="546"/>
      <c r="AW45" s="546"/>
      <c r="AX45" s="546"/>
      <c r="AY45" s="546"/>
      <c r="AZ45" s="546"/>
      <c r="BA45" s="482" t="s">
        <v>363</v>
      </c>
      <c r="BB45" s="483"/>
      <c r="BC45" s="483"/>
      <c r="BD45" s="483"/>
      <c r="BE45" s="483"/>
      <c r="BF45" s="483"/>
      <c r="BG45" s="483"/>
      <c r="BH45" s="483"/>
      <c r="BI45" s="483"/>
      <c r="BJ45" s="483"/>
      <c r="BK45" s="483"/>
      <c r="BL45" s="483"/>
      <c r="BM45" s="483"/>
      <c r="BN45" s="483"/>
      <c r="BO45" s="483"/>
      <c r="BP45" s="483"/>
      <c r="BQ45" s="483"/>
      <c r="BR45" s="483"/>
      <c r="BS45" s="483"/>
      <c r="BT45" s="483"/>
      <c r="BU45" s="483"/>
      <c r="BV45" s="483"/>
      <c r="BW45" s="483"/>
      <c r="BX45" s="483"/>
      <c r="BY45" s="483"/>
      <c r="BZ45" s="483"/>
      <c r="CA45" s="483"/>
      <c r="CB45" s="483"/>
      <c r="CC45" s="483"/>
      <c r="CD45" s="483"/>
      <c r="CE45" s="483"/>
      <c r="CF45" s="483"/>
      <c r="CG45" s="483"/>
      <c r="CH45" s="483"/>
      <c r="CI45" s="483"/>
      <c r="CJ45" s="483"/>
      <c r="CK45" s="483"/>
      <c r="CL45" s="483"/>
      <c r="CM45" s="483"/>
      <c r="CN45" s="483"/>
      <c r="CO45" s="483"/>
      <c r="CP45" s="483"/>
      <c r="CQ45" s="483"/>
      <c r="CR45" s="483"/>
      <c r="CS45" s="483"/>
      <c r="CT45" s="483"/>
      <c r="CU45" s="483"/>
      <c r="CV45" s="483"/>
      <c r="CW45" s="483"/>
      <c r="CX45" s="483"/>
      <c r="CY45" s="483"/>
      <c r="CZ45" s="483"/>
      <c r="DA45" s="484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</row>
    <row r="46" spans="1:105" ht="10.5" customHeight="1">
      <c r="A46" s="547" t="s">
        <v>173</v>
      </c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9" t="s">
        <v>373</v>
      </c>
      <c r="AA46" s="549"/>
      <c r="AB46" s="549"/>
      <c r="AC46" s="549"/>
      <c r="AD46" s="549"/>
      <c r="AE46" s="549"/>
      <c r="AF46" s="548" t="s">
        <v>167</v>
      </c>
      <c r="AG46" s="548"/>
      <c r="AH46" s="548"/>
      <c r="AI46" s="548"/>
      <c r="AJ46" s="548"/>
      <c r="AK46" s="548"/>
      <c r="AL46" s="548"/>
      <c r="AM46" s="548"/>
      <c r="AN46" s="548"/>
      <c r="AO46" s="548"/>
      <c r="AP46" s="548"/>
      <c r="AQ46" s="548"/>
      <c r="AR46" s="548"/>
      <c r="AS46" s="548"/>
      <c r="AT46" s="548"/>
      <c r="AU46" s="548"/>
      <c r="AV46" s="548"/>
      <c r="AW46" s="548"/>
      <c r="AX46" s="548"/>
      <c r="AY46" s="548"/>
      <c r="BA46" s="550">
        <f>('[1]Sheet1'!$D$15+'[1]Sheet1'!$D$16+'[1]Sheet1'!$D$17)/1000000</f>
        <v>192.64459</v>
      </c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551"/>
      <c r="BO46" s="551"/>
      <c r="BP46" s="551"/>
      <c r="BQ46" s="551"/>
      <c r="BR46" s="551"/>
      <c r="BS46" s="551"/>
      <c r="BT46" s="551"/>
      <c r="BU46" s="551"/>
      <c r="BV46" s="551"/>
      <c r="BW46" s="551"/>
      <c r="BX46" s="551"/>
      <c r="BY46" s="551"/>
      <c r="BZ46" s="551"/>
      <c r="CA46" s="551"/>
      <c r="CB46" s="551"/>
      <c r="CC46" s="551"/>
      <c r="CD46" s="551"/>
      <c r="CE46" s="551"/>
      <c r="CF46" s="551"/>
      <c r="CG46" s="551"/>
      <c r="CH46" s="551"/>
      <c r="CI46" s="551"/>
      <c r="CJ46" s="551"/>
      <c r="CK46" s="551"/>
      <c r="CL46" s="551"/>
      <c r="CM46" s="551"/>
      <c r="CN46" s="551"/>
      <c r="CO46" s="551"/>
      <c r="CP46" s="551"/>
      <c r="CQ46" s="551"/>
      <c r="CR46" s="551"/>
      <c r="CS46" s="551"/>
      <c r="CT46" s="551"/>
      <c r="CU46" s="551"/>
      <c r="CV46" s="551"/>
      <c r="CW46" s="551"/>
      <c r="CX46" s="551"/>
      <c r="CY46" s="551"/>
      <c r="CZ46" s="551"/>
      <c r="DA46" s="552"/>
    </row>
    <row r="47" spans="1:105" ht="3" customHeight="1" thickBot="1">
      <c r="A47" s="556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  <c r="S47" s="557"/>
      <c r="T47" s="557"/>
      <c r="U47" s="557"/>
      <c r="V47" s="557"/>
      <c r="W47" s="557"/>
      <c r="X47" s="557"/>
      <c r="Y47" s="557"/>
      <c r="Z47" s="557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557"/>
      <c r="BA47" s="553"/>
      <c r="BB47" s="554"/>
      <c r="BC47" s="554"/>
      <c r="BD47" s="554"/>
      <c r="BE47" s="554"/>
      <c r="BF47" s="554"/>
      <c r="BG47" s="554"/>
      <c r="BH47" s="554"/>
      <c r="BI47" s="554"/>
      <c r="BJ47" s="554"/>
      <c r="BK47" s="554"/>
      <c r="BL47" s="554"/>
      <c r="BM47" s="554"/>
      <c r="BN47" s="554"/>
      <c r="BO47" s="554"/>
      <c r="BP47" s="554"/>
      <c r="BQ47" s="554"/>
      <c r="BR47" s="554"/>
      <c r="BS47" s="554"/>
      <c r="BT47" s="554"/>
      <c r="BU47" s="554"/>
      <c r="BV47" s="554"/>
      <c r="BW47" s="554"/>
      <c r="BX47" s="554"/>
      <c r="BY47" s="554"/>
      <c r="BZ47" s="554"/>
      <c r="CA47" s="554"/>
      <c r="CB47" s="554"/>
      <c r="CC47" s="554"/>
      <c r="CD47" s="554"/>
      <c r="CE47" s="554"/>
      <c r="CF47" s="554"/>
      <c r="CG47" s="554"/>
      <c r="CH47" s="554"/>
      <c r="CI47" s="554"/>
      <c r="CJ47" s="554"/>
      <c r="CK47" s="554"/>
      <c r="CL47" s="554"/>
      <c r="CM47" s="554"/>
      <c r="CN47" s="554"/>
      <c r="CO47" s="554"/>
      <c r="CP47" s="554"/>
      <c r="CQ47" s="554"/>
      <c r="CR47" s="554"/>
      <c r="CS47" s="554"/>
      <c r="CT47" s="554"/>
      <c r="CU47" s="554"/>
      <c r="CV47" s="554"/>
      <c r="CW47" s="554"/>
      <c r="CX47" s="554"/>
      <c r="CY47" s="554"/>
      <c r="CZ47" s="554"/>
      <c r="DA47" s="555"/>
    </row>
    <row r="48" spans="1:105" ht="10.5" customHeight="1" thickBot="1">
      <c r="A48" s="496" t="s">
        <v>174</v>
      </c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564">
        <f>BA46/'прил 7.1'!AJ24</f>
        <v>0.8228819197705828</v>
      </c>
      <c r="BB48" s="565"/>
      <c r="BC48" s="565"/>
      <c r="BD48" s="565"/>
      <c r="BE48" s="565"/>
      <c r="BF48" s="565"/>
      <c r="BG48" s="565"/>
      <c r="BH48" s="565"/>
      <c r="BI48" s="565"/>
      <c r="BJ48" s="565"/>
      <c r="BK48" s="565"/>
      <c r="BL48" s="565"/>
      <c r="BM48" s="565"/>
      <c r="BN48" s="565"/>
      <c r="BO48" s="565"/>
      <c r="BP48" s="565"/>
      <c r="BQ48" s="565"/>
      <c r="BR48" s="565"/>
      <c r="BS48" s="565"/>
      <c r="BT48" s="565"/>
      <c r="BU48" s="565"/>
      <c r="BV48" s="565"/>
      <c r="BW48" s="565"/>
      <c r="BX48" s="565"/>
      <c r="BY48" s="565"/>
      <c r="BZ48" s="565"/>
      <c r="CA48" s="565"/>
      <c r="CB48" s="565"/>
      <c r="CC48" s="565"/>
      <c r="CD48" s="565"/>
      <c r="CE48" s="565"/>
      <c r="CF48" s="565"/>
      <c r="CG48" s="565"/>
      <c r="CH48" s="565"/>
      <c r="CI48" s="565"/>
      <c r="CJ48" s="565"/>
      <c r="CK48" s="565"/>
      <c r="CL48" s="565"/>
      <c r="CM48" s="565"/>
      <c r="CN48" s="565"/>
      <c r="CO48" s="565"/>
      <c r="CP48" s="565"/>
      <c r="CQ48" s="565"/>
      <c r="CR48" s="565"/>
      <c r="CS48" s="565"/>
      <c r="CT48" s="565"/>
      <c r="CU48" s="565"/>
      <c r="CV48" s="565"/>
      <c r="CW48" s="565"/>
      <c r="CX48" s="565"/>
      <c r="CY48" s="565"/>
      <c r="CZ48" s="565"/>
      <c r="DA48" s="566"/>
    </row>
    <row r="49" spans="1:105" ht="10.5" customHeight="1" thickBot="1">
      <c r="A49" s="496" t="s">
        <v>175</v>
      </c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7"/>
      <c r="AH49" s="497"/>
      <c r="AI49" s="497"/>
      <c r="AJ49" s="497"/>
      <c r="AK49" s="497"/>
      <c r="AL49" s="497"/>
      <c r="AM49" s="497"/>
      <c r="AN49" s="497"/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497"/>
      <c r="AZ49" s="497"/>
      <c r="BA49" s="561">
        <f>BA46</f>
        <v>192.64459</v>
      </c>
      <c r="BB49" s="488"/>
      <c r="BC49" s="488"/>
      <c r="BD49" s="488"/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488"/>
      <c r="BR49" s="488"/>
      <c r="BS49" s="488"/>
      <c r="BT49" s="488"/>
      <c r="BU49" s="488"/>
      <c r="BV49" s="488"/>
      <c r="BW49" s="488"/>
      <c r="BX49" s="488"/>
      <c r="BY49" s="488"/>
      <c r="BZ49" s="488"/>
      <c r="CA49" s="488"/>
      <c r="CB49" s="488"/>
      <c r="CC49" s="488"/>
      <c r="CD49" s="488"/>
      <c r="CE49" s="488"/>
      <c r="CF49" s="488"/>
      <c r="CG49" s="488"/>
      <c r="CH49" s="488"/>
      <c r="CI49" s="488"/>
      <c r="CJ49" s="488"/>
      <c r="CK49" s="488"/>
      <c r="CL49" s="488"/>
      <c r="CM49" s="488"/>
      <c r="CN49" s="488"/>
      <c r="CO49" s="488"/>
      <c r="CP49" s="488"/>
      <c r="CQ49" s="488"/>
      <c r="CR49" s="488"/>
      <c r="CS49" s="488"/>
      <c r="CT49" s="488"/>
      <c r="CU49" s="488"/>
      <c r="CV49" s="488"/>
      <c r="CW49" s="488"/>
      <c r="CX49" s="488"/>
      <c r="CY49" s="488"/>
      <c r="CZ49" s="488"/>
      <c r="DA49" s="489"/>
    </row>
    <row r="50" spans="1:105" ht="10.5" customHeight="1" thickBot="1">
      <c r="A50" s="496" t="s">
        <v>176</v>
      </c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497"/>
      <c r="AM50" s="497"/>
      <c r="AN50" s="497"/>
      <c r="AO50" s="497"/>
      <c r="AP50" s="497"/>
      <c r="AQ50" s="497"/>
      <c r="AR50" s="497"/>
      <c r="AS50" s="497"/>
      <c r="AT50" s="497"/>
      <c r="AU50" s="497"/>
      <c r="AV50" s="497"/>
      <c r="AW50" s="497"/>
      <c r="AX50" s="497"/>
      <c r="AY50" s="497"/>
      <c r="AZ50" s="497"/>
      <c r="BA50" s="561">
        <f>BA49</f>
        <v>192.64459</v>
      </c>
      <c r="BB50" s="562"/>
      <c r="BC50" s="562"/>
      <c r="BD50" s="562"/>
      <c r="BE50" s="562"/>
      <c r="BF50" s="562"/>
      <c r="BG50" s="562"/>
      <c r="BH50" s="562"/>
      <c r="BI50" s="562"/>
      <c r="BJ50" s="562"/>
      <c r="BK50" s="562"/>
      <c r="BL50" s="562"/>
      <c r="BM50" s="562"/>
      <c r="BN50" s="562"/>
      <c r="BO50" s="562"/>
      <c r="BP50" s="562"/>
      <c r="BQ50" s="562"/>
      <c r="BR50" s="562"/>
      <c r="BS50" s="562"/>
      <c r="BT50" s="562"/>
      <c r="BU50" s="562"/>
      <c r="BV50" s="562"/>
      <c r="BW50" s="562"/>
      <c r="BX50" s="562"/>
      <c r="BY50" s="562"/>
      <c r="BZ50" s="562"/>
      <c r="CA50" s="562"/>
      <c r="CB50" s="562"/>
      <c r="CC50" s="562"/>
      <c r="CD50" s="562"/>
      <c r="CE50" s="562"/>
      <c r="CF50" s="562"/>
      <c r="CG50" s="562"/>
      <c r="CH50" s="562"/>
      <c r="CI50" s="562"/>
      <c r="CJ50" s="562"/>
      <c r="CK50" s="562"/>
      <c r="CL50" s="562"/>
      <c r="CM50" s="562"/>
      <c r="CN50" s="562"/>
      <c r="CO50" s="562"/>
      <c r="CP50" s="562"/>
      <c r="CQ50" s="562"/>
      <c r="CR50" s="562"/>
      <c r="CS50" s="562"/>
      <c r="CT50" s="562"/>
      <c r="CU50" s="562"/>
      <c r="CV50" s="562"/>
      <c r="CW50" s="562"/>
      <c r="CX50" s="562"/>
      <c r="CY50" s="562"/>
      <c r="CZ50" s="562"/>
      <c r="DA50" s="563"/>
    </row>
    <row r="51" spans="1:236" s="18" customFormat="1" ht="11.25" thickBot="1">
      <c r="A51" s="567" t="s">
        <v>178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68"/>
      <c r="AT51" s="568"/>
      <c r="AU51" s="568"/>
      <c r="AV51" s="568"/>
      <c r="AW51" s="568"/>
      <c r="AX51" s="568"/>
      <c r="AY51" s="568"/>
      <c r="AZ51" s="568"/>
      <c r="BA51" s="482" t="s">
        <v>362</v>
      </c>
      <c r="BB51" s="483"/>
      <c r="BC51" s="483"/>
      <c r="BD51" s="483"/>
      <c r="BE51" s="483"/>
      <c r="BF51" s="483"/>
      <c r="BG51" s="483"/>
      <c r="BH51" s="483"/>
      <c r="BI51" s="483"/>
      <c r="BJ51" s="483"/>
      <c r="BK51" s="483"/>
      <c r="BL51" s="483"/>
      <c r="BM51" s="483"/>
      <c r="BN51" s="483"/>
      <c r="BO51" s="483"/>
      <c r="BP51" s="483"/>
      <c r="BQ51" s="483"/>
      <c r="BR51" s="483"/>
      <c r="BS51" s="483"/>
      <c r="BT51" s="483"/>
      <c r="BU51" s="483"/>
      <c r="BV51" s="483"/>
      <c r="BW51" s="483"/>
      <c r="BX51" s="483"/>
      <c r="BY51" s="483"/>
      <c r="BZ51" s="483"/>
      <c r="CA51" s="483"/>
      <c r="CB51" s="483"/>
      <c r="CC51" s="483"/>
      <c r="CD51" s="483"/>
      <c r="CE51" s="483"/>
      <c r="CF51" s="483"/>
      <c r="CG51" s="483"/>
      <c r="CH51" s="483"/>
      <c r="CI51" s="483"/>
      <c r="CJ51" s="483"/>
      <c r="CK51" s="483"/>
      <c r="CL51" s="483"/>
      <c r="CM51" s="483"/>
      <c r="CN51" s="483"/>
      <c r="CO51" s="483"/>
      <c r="CP51" s="483"/>
      <c r="CQ51" s="483"/>
      <c r="CR51" s="483"/>
      <c r="CS51" s="483"/>
      <c r="CT51" s="483"/>
      <c r="CU51" s="483"/>
      <c r="CV51" s="483"/>
      <c r="CW51" s="483"/>
      <c r="CX51" s="483"/>
      <c r="CY51" s="483"/>
      <c r="CZ51" s="483"/>
      <c r="DA51" s="484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</row>
    <row r="52" spans="1:105" ht="28.5" customHeight="1">
      <c r="A52" s="547" t="s">
        <v>173</v>
      </c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8"/>
      <c r="Z52" s="549" t="s">
        <v>294</v>
      </c>
      <c r="AA52" s="549"/>
      <c r="AB52" s="549"/>
      <c r="AC52" s="549"/>
      <c r="AD52" s="549"/>
      <c r="AE52" s="549"/>
      <c r="AF52" s="548" t="s">
        <v>167</v>
      </c>
      <c r="AG52" s="548"/>
      <c r="AH52" s="548"/>
      <c r="AI52" s="548"/>
      <c r="AJ52" s="548"/>
      <c r="AK52" s="548"/>
      <c r="AL52" s="548"/>
      <c r="AM52" s="548"/>
      <c r="AN52" s="548"/>
      <c r="AO52" s="548"/>
      <c r="AP52" s="548"/>
      <c r="AQ52" s="548"/>
      <c r="AR52" s="548"/>
      <c r="AS52" s="548"/>
      <c r="AT52" s="548"/>
      <c r="AU52" s="548"/>
      <c r="AV52" s="548"/>
      <c r="AW52" s="548"/>
      <c r="AX52" s="548"/>
      <c r="AY52" s="548"/>
      <c r="AZ52" s="19"/>
      <c r="BA52" s="550">
        <f>('[1]Sheet1'!$D$13+'[1]Sheet1'!$D$14)/1000000</f>
        <v>41.465105</v>
      </c>
      <c r="BB52" s="551"/>
      <c r="BC52" s="551"/>
      <c r="BD52" s="551"/>
      <c r="BE52" s="551"/>
      <c r="BF52" s="551"/>
      <c r="BG52" s="551"/>
      <c r="BH52" s="551"/>
      <c r="BI52" s="551"/>
      <c r="BJ52" s="551"/>
      <c r="BK52" s="551"/>
      <c r="BL52" s="551"/>
      <c r="BM52" s="551"/>
      <c r="BN52" s="551"/>
      <c r="BO52" s="551"/>
      <c r="BP52" s="551"/>
      <c r="BQ52" s="551"/>
      <c r="BR52" s="551"/>
      <c r="BS52" s="551"/>
      <c r="BT52" s="551"/>
      <c r="BU52" s="551"/>
      <c r="BV52" s="551"/>
      <c r="BW52" s="551"/>
      <c r="BX52" s="551"/>
      <c r="BY52" s="551"/>
      <c r="BZ52" s="551"/>
      <c r="CA52" s="551"/>
      <c r="CB52" s="551"/>
      <c r="CC52" s="551"/>
      <c r="CD52" s="551"/>
      <c r="CE52" s="551"/>
      <c r="CF52" s="551"/>
      <c r="CG52" s="551"/>
      <c r="CH52" s="551"/>
      <c r="CI52" s="551"/>
      <c r="CJ52" s="551"/>
      <c r="CK52" s="551"/>
      <c r="CL52" s="551"/>
      <c r="CM52" s="551"/>
      <c r="CN52" s="551"/>
      <c r="CO52" s="551"/>
      <c r="CP52" s="551"/>
      <c r="CQ52" s="551"/>
      <c r="CR52" s="551"/>
      <c r="CS52" s="551"/>
      <c r="CT52" s="551"/>
      <c r="CU52" s="551"/>
      <c r="CV52" s="551"/>
      <c r="CW52" s="551"/>
      <c r="CX52" s="551"/>
      <c r="CY52" s="551"/>
      <c r="CZ52" s="551"/>
      <c r="DA52" s="552"/>
    </row>
    <row r="53" spans="1:105" ht="11.25" thickBot="1">
      <c r="A53" s="556"/>
      <c r="B53" s="557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  <c r="R53" s="557"/>
      <c r="S53" s="557"/>
      <c r="T53" s="557"/>
      <c r="U53" s="557"/>
      <c r="V53" s="557"/>
      <c r="W53" s="557"/>
      <c r="X53" s="557"/>
      <c r="Y53" s="557"/>
      <c r="Z53" s="557"/>
      <c r="AA53" s="557"/>
      <c r="AB53" s="557"/>
      <c r="AC53" s="557"/>
      <c r="AD53" s="557"/>
      <c r="AE53" s="557"/>
      <c r="AF53" s="557"/>
      <c r="AG53" s="557"/>
      <c r="AH53" s="557"/>
      <c r="AI53" s="557"/>
      <c r="AJ53" s="557"/>
      <c r="AK53" s="557"/>
      <c r="AL53" s="557"/>
      <c r="AM53" s="557"/>
      <c r="AN53" s="557"/>
      <c r="AO53" s="557"/>
      <c r="AP53" s="557"/>
      <c r="AQ53" s="557"/>
      <c r="AR53" s="557"/>
      <c r="AS53" s="557"/>
      <c r="AT53" s="557"/>
      <c r="AU53" s="557"/>
      <c r="AV53" s="557"/>
      <c r="AW53" s="557"/>
      <c r="AX53" s="557"/>
      <c r="AY53" s="557"/>
      <c r="AZ53" s="569"/>
      <c r="BA53" s="553"/>
      <c r="BB53" s="554"/>
      <c r="BC53" s="554"/>
      <c r="BD53" s="554"/>
      <c r="BE53" s="554"/>
      <c r="BF53" s="554"/>
      <c r="BG53" s="554"/>
      <c r="BH53" s="554"/>
      <c r="BI53" s="554"/>
      <c r="BJ53" s="554"/>
      <c r="BK53" s="554"/>
      <c r="BL53" s="554"/>
      <c r="BM53" s="554"/>
      <c r="BN53" s="554"/>
      <c r="BO53" s="554"/>
      <c r="BP53" s="554"/>
      <c r="BQ53" s="554"/>
      <c r="BR53" s="554"/>
      <c r="BS53" s="554"/>
      <c r="BT53" s="554"/>
      <c r="BU53" s="554"/>
      <c r="BV53" s="554"/>
      <c r="BW53" s="554"/>
      <c r="BX53" s="554"/>
      <c r="BY53" s="554"/>
      <c r="BZ53" s="554"/>
      <c r="CA53" s="554"/>
      <c r="CB53" s="554"/>
      <c r="CC53" s="554"/>
      <c r="CD53" s="554"/>
      <c r="CE53" s="554"/>
      <c r="CF53" s="554"/>
      <c r="CG53" s="554"/>
      <c r="CH53" s="554"/>
      <c r="CI53" s="554"/>
      <c r="CJ53" s="554"/>
      <c r="CK53" s="554"/>
      <c r="CL53" s="554"/>
      <c r="CM53" s="554"/>
      <c r="CN53" s="554"/>
      <c r="CO53" s="554"/>
      <c r="CP53" s="554"/>
      <c r="CQ53" s="554"/>
      <c r="CR53" s="554"/>
      <c r="CS53" s="554"/>
      <c r="CT53" s="554"/>
      <c r="CU53" s="554"/>
      <c r="CV53" s="554"/>
      <c r="CW53" s="554"/>
      <c r="CX53" s="554"/>
      <c r="CY53" s="554"/>
      <c r="CZ53" s="554"/>
      <c r="DA53" s="555"/>
    </row>
    <row r="54" spans="1:105" ht="10.5" customHeight="1" thickBot="1">
      <c r="A54" s="496" t="s">
        <v>174</v>
      </c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  <c r="AE54" s="497"/>
      <c r="AF54" s="497"/>
      <c r="AG54" s="497"/>
      <c r="AH54" s="497"/>
      <c r="AI54" s="497"/>
      <c r="AJ54" s="497"/>
      <c r="AK54" s="497"/>
      <c r="AL54" s="497"/>
      <c r="AM54" s="497"/>
      <c r="AN54" s="497"/>
      <c r="AO54" s="497"/>
      <c r="AP54" s="497"/>
      <c r="AQ54" s="497"/>
      <c r="AR54" s="497"/>
      <c r="AS54" s="497"/>
      <c r="AT54" s="497"/>
      <c r="AU54" s="497"/>
      <c r="AV54" s="497"/>
      <c r="AW54" s="497"/>
      <c r="AX54" s="497"/>
      <c r="AY54" s="497"/>
      <c r="AZ54" s="497"/>
      <c r="BA54" s="558">
        <f>BA52/'прил 7.1'!AJ24</f>
        <v>0.17711831516207535</v>
      </c>
      <c r="BB54" s="559"/>
      <c r="BC54" s="559"/>
      <c r="BD54" s="559"/>
      <c r="BE54" s="559"/>
      <c r="BF54" s="559"/>
      <c r="BG54" s="559"/>
      <c r="BH54" s="559"/>
      <c r="BI54" s="559"/>
      <c r="BJ54" s="559"/>
      <c r="BK54" s="559"/>
      <c r="BL54" s="559"/>
      <c r="BM54" s="559"/>
      <c r="BN54" s="559"/>
      <c r="BO54" s="559"/>
      <c r="BP54" s="559"/>
      <c r="BQ54" s="559"/>
      <c r="BR54" s="559"/>
      <c r="BS54" s="559"/>
      <c r="BT54" s="559"/>
      <c r="BU54" s="559"/>
      <c r="BV54" s="559"/>
      <c r="BW54" s="559"/>
      <c r="BX54" s="559"/>
      <c r="BY54" s="559"/>
      <c r="BZ54" s="559"/>
      <c r="CA54" s="559"/>
      <c r="CB54" s="559"/>
      <c r="CC54" s="559"/>
      <c r="CD54" s="559"/>
      <c r="CE54" s="559"/>
      <c r="CF54" s="559"/>
      <c r="CG54" s="559"/>
      <c r="CH54" s="559"/>
      <c r="CI54" s="559"/>
      <c r="CJ54" s="559"/>
      <c r="CK54" s="559"/>
      <c r="CL54" s="559"/>
      <c r="CM54" s="559"/>
      <c r="CN54" s="559"/>
      <c r="CO54" s="559"/>
      <c r="CP54" s="559"/>
      <c r="CQ54" s="559"/>
      <c r="CR54" s="559"/>
      <c r="CS54" s="559"/>
      <c r="CT54" s="559"/>
      <c r="CU54" s="559"/>
      <c r="CV54" s="559"/>
      <c r="CW54" s="559"/>
      <c r="CX54" s="559"/>
      <c r="CY54" s="559"/>
      <c r="CZ54" s="559"/>
      <c r="DA54" s="560"/>
    </row>
    <row r="55" spans="1:105" ht="10.5" customHeight="1" thickBot="1">
      <c r="A55" s="496" t="s">
        <v>175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7"/>
      <c r="AE55" s="497"/>
      <c r="AF55" s="497"/>
      <c r="AG55" s="497"/>
      <c r="AH55" s="497"/>
      <c r="AI55" s="497"/>
      <c r="AJ55" s="497"/>
      <c r="AK55" s="497"/>
      <c r="AL55" s="497"/>
      <c r="AM55" s="497"/>
      <c r="AN55" s="497"/>
      <c r="AO55" s="497"/>
      <c r="AP55" s="497"/>
      <c r="AQ55" s="497"/>
      <c r="AR55" s="497"/>
      <c r="AS55" s="497"/>
      <c r="AT55" s="497"/>
      <c r="AU55" s="497"/>
      <c r="AV55" s="497"/>
      <c r="AW55" s="497"/>
      <c r="AX55" s="497"/>
      <c r="AY55" s="497"/>
      <c r="AZ55" s="497"/>
      <c r="BA55" s="561">
        <f>BA52</f>
        <v>41.465105</v>
      </c>
      <c r="BB55" s="488"/>
      <c r="BC55" s="488"/>
      <c r="BD55" s="488"/>
      <c r="BE55" s="488"/>
      <c r="BF55" s="488"/>
      <c r="BG55" s="488"/>
      <c r="BH55" s="488"/>
      <c r="BI55" s="488"/>
      <c r="BJ55" s="488"/>
      <c r="BK55" s="488"/>
      <c r="BL55" s="488"/>
      <c r="BM55" s="488"/>
      <c r="BN55" s="488"/>
      <c r="BO55" s="488"/>
      <c r="BP55" s="488"/>
      <c r="BQ55" s="488"/>
      <c r="BR55" s="488"/>
      <c r="BS55" s="488"/>
      <c r="BT55" s="488"/>
      <c r="BU55" s="488"/>
      <c r="BV55" s="488"/>
      <c r="BW55" s="488"/>
      <c r="BX55" s="488"/>
      <c r="BY55" s="488"/>
      <c r="BZ55" s="488"/>
      <c r="CA55" s="488"/>
      <c r="CB55" s="488"/>
      <c r="CC55" s="488"/>
      <c r="CD55" s="488"/>
      <c r="CE55" s="488"/>
      <c r="CF55" s="488"/>
      <c r="CG55" s="488"/>
      <c r="CH55" s="488"/>
      <c r="CI55" s="488"/>
      <c r="CJ55" s="488"/>
      <c r="CK55" s="488"/>
      <c r="CL55" s="488"/>
      <c r="CM55" s="488"/>
      <c r="CN55" s="488"/>
      <c r="CO55" s="488"/>
      <c r="CP55" s="488"/>
      <c r="CQ55" s="488"/>
      <c r="CR55" s="488"/>
      <c r="CS55" s="488"/>
      <c r="CT55" s="488"/>
      <c r="CU55" s="488"/>
      <c r="CV55" s="488"/>
      <c r="CW55" s="488"/>
      <c r="CX55" s="488"/>
      <c r="CY55" s="488"/>
      <c r="CZ55" s="488"/>
      <c r="DA55" s="489"/>
    </row>
    <row r="56" spans="1:105" ht="10.5" customHeight="1" thickBot="1">
      <c r="A56" s="496" t="s">
        <v>176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7"/>
      <c r="AL56" s="497"/>
      <c r="AM56" s="497"/>
      <c r="AN56" s="497"/>
      <c r="AO56" s="497"/>
      <c r="AP56" s="497"/>
      <c r="AQ56" s="497"/>
      <c r="AR56" s="497"/>
      <c r="AS56" s="497"/>
      <c r="AT56" s="497"/>
      <c r="AU56" s="497"/>
      <c r="AV56" s="497"/>
      <c r="AW56" s="497"/>
      <c r="AX56" s="497"/>
      <c r="AY56" s="497"/>
      <c r="AZ56" s="497"/>
      <c r="BA56" s="561">
        <f>('[1]Sheet1'!$D$20-'[1]Sheet1'!$E$20)/1000000</f>
        <v>2.356557</v>
      </c>
      <c r="BB56" s="562"/>
      <c r="BC56" s="562"/>
      <c r="BD56" s="562"/>
      <c r="BE56" s="562"/>
      <c r="BF56" s="562"/>
      <c r="BG56" s="562"/>
      <c r="BH56" s="562"/>
      <c r="BI56" s="562"/>
      <c r="BJ56" s="562"/>
      <c r="BK56" s="562"/>
      <c r="BL56" s="562"/>
      <c r="BM56" s="562"/>
      <c r="BN56" s="562"/>
      <c r="BO56" s="562"/>
      <c r="BP56" s="562"/>
      <c r="BQ56" s="562"/>
      <c r="BR56" s="562"/>
      <c r="BS56" s="562"/>
      <c r="BT56" s="562"/>
      <c r="BU56" s="562"/>
      <c r="BV56" s="562"/>
      <c r="BW56" s="562"/>
      <c r="BX56" s="562"/>
      <c r="BY56" s="562"/>
      <c r="BZ56" s="562"/>
      <c r="CA56" s="562"/>
      <c r="CB56" s="562"/>
      <c r="CC56" s="562"/>
      <c r="CD56" s="562"/>
      <c r="CE56" s="562"/>
      <c r="CF56" s="562"/>
      <c r="CG56" s="562"/>
      <c r="CH56" s="562"/>
      <c r="CI56" s="562"/>
      <c r="CJ56" s="562"/>
      <c r="CK56" s="562"/>
      <c r="CL56" s="562"/>
      <c r="CM56" s="562"/>
      <c r="CN56" s="562"/>
      <c r="CO56" s="562"/>
      <c r="CP56" s="562"/>
      <c r="CQ56" s="562"/>
      <c r="CR56" s="562"/>
      <c r="CS56" s="562"/>
      <c r="CT56" s="562"/>
      <c r="CU56" s="562"/>
      <c r="CV56" s="562"/>
      <c r="CW56" s="562"/>
      <c r="CX56" s="562"/>
      <c r="CY56" s="562"/>
      <c r="CZ56" s="562"/>
      <c r="DA56" s="563"/>
    </row>
    <row r="57" spans="1:236" s="18" customFormat="1" ht="21" customHeight="1" thickBot="1">
      <c r="A57" s="570" t="s">
        <v>179</v>
      </c>
      <c r="B57" s="571"/>
      <c r="C57" s="571"/>
      <c r="D57" s="571"/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  <c r="AL57" s="571"/>
      <c r="AM57" s="571"/>
      <c r="AN57" s="571"/>
      <c r="AO57" s="571"/>
      <c r="AP57" s="571"/>
      <c r="AQ57" s="571"/>
      <c r="AR57" s="571"/>
      <c r="AS57" s="571"/>
      <c r="AT57" s="571"/>
      <c r="AU57" s="571"/>
      <c r="AV57" s="571"/>
      <c r="AW57" s="571"/>
      <c r="AX57" s="571"/>
      <c r="AY57" s="571"/>
      <c r="AZ57" s="571"/>
      <c r="BA57" s="572">
        <v>1</v>
      </c>
      <c r="BB57" s="483"/>
      <c r="BC57" s="483"/>
      <c r="BD57" s="483"/>
      <c r="BE57" s="483"/>
      <c r="BF57" s="483"/>
      <c r="BG57" s="483"/>
      <c r="BH57" s="483"/>
      <c r="BI57" s="483"/>
      <c r="BJ57" s="483"/>
      <c r="BK57" s="483"/>
      <c r="BL57" s="483"/>
      <c r="BM57" s="483"/>
      <c r="BN57" s="483"/>
      <c r="BO57" s="483"/>
      <c r="BP57" s="483"/>
      <c r="BQ57" s="483"/>
      <c r="BR57" s="483"/>
      <c r="BS57" s="483"/>
      <c r="BT57" s="483"/>
      <c r="BU57" s="483"/>
      <c r="BV57" s="483"/>
      <c r="BW57" s="483"/>
      <c r="BX57" s="483"/>
      <c r="BY57" s="483"/>
      <c r="BZ57" s="483"/>
      <c r="CA57" s="483"/>
      <c r="CB57" s="483"/>
      <c r="CC57" s="483"/>
      <c r="CD57" s="483"/>
      <c r="CE57" s="483"/>
      <c r="CF57" s="483"/>
      <c r="CG57" s="483"/>
      <c r="CH57" s="483"/>
      <c r="CI57" s="483"/>
      <c r="CJ57" s="483"/>
      <c r="CK57" s="483"/>
      <c r="CL57" s="483"/>
      <c r="CM57" s="483"/>
      <c r="CN57" s="483"/>
      <c r="CO57" s="483"/>
      <c r="CP57" s="483"/>
      <c r="CQ57" s="483"/>
      <c r="CR57" s="483"/>
      <c r="CS57" s="483"/>
      <c r="CT57" s="483"/>
      <c r="CU57" s="483"/>
      <c r="CV57" s="483"/>
      <c r="CW57" s="483"/>
      <c r="CX57" s="483"/>
      <c r="CY57" s="483"/>
      <c r="CZ57" s="483"/>
      <c r="DA57" s="484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</row>
    <row r="58" spans="1:105" ht="10.5" customHeight="1" thickBot="1">
      <c r="A58" s="496" t="s">
        <v>171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R58" s="497"/>
      <c r="AS58" s="497"/>
      <c r="AT58" s="497"/>
      <c r="AU58" s="497"/>
      <c r="AV58" s="497"/>
      <c r="AW58" s="497"/>
      <c r="AX58" s="497"/>
      <c r="AY58" s="497"/>
      <c r="AZ58" s="497"/>
      <c r="BA58" s="487"/>
      <c r="BB58" s="488"/>
      <c r="BC58" s="488"/>
      <c r="BD58" s="488"/>
      <c r="BE58" s="488"/>
      <c r="BF58" s="488"/>
      <c r="BG58" s="488"/>
      <c r="BH58" s="488"/>
      <c r="BI58" s="488"/>
      <c r="BJ58" s="488"/>
      <c r="BK58" s="488"/>
      <c r="BL58" s="488"/>
      <c r="BM58" s="488"/>
      <c r="BN58" s="488"/>
      <c r="BO58" s="488"/>
      <c r="BP58" s="488"/>
      <c r="BQ58" s="488"/>
      <c r="BR58" s="488"/>
      <c r="BS58" s="488"/>
      <c r="BT58" s="488"/>
      <c r="BU58" s="488"/>
      <c r="BV58" s="488"/>
      <c r="BW58" s="488"/>
      <c r="BX58" s="488"/>
      <c r="BY58" s="488"/>
      <c r="BZ58" s="488"/>
      <c r="CA58" s="488"/>
      <c r="CB58" s="488"/>
      <c r="CC58" s="488"/>
      <c r="CD58" s="488"/>
      <c r="CE58" s="488"/>
      <c r="CF58" s="488"/>
      <c r="CG58" s="488"/>
      <c r="CH58" s="488"/>
      <c r="CI58" s="488"/>
      <c r="CJ58" s="488"/>
      <c r="CK58" s="488"/>
      <c r="CL58" s="488"/>
      <c r="CM58" s="488"/>
      <c r="CN58" s="488"/>
      <c r="CO58" s="488"/>
      <c r="CP58" s="488"/>
      <c r="CQ58" s="488"/>
      <c r="CR58" s="488"/>
      <c r="CS58" s="488"/>
      <c r="CT58" s="488"/>
      <c r="CU58" s="488"/>
      <c r="CV58" s="488"/>
      <c r="CW58" s="488"/>
      <c r="CX58" s="488"/>
      <c r="CY58" s="488"/>
      <c r="CZ58" s="488"/>
      <c r="DA58" s="489"/>
    </row>
    <row r="59" spans="1:105" ht="10.5" customHeight="1" thickBot="1">
      <c r="A59" s="501" t="s">
        <v>180</v>
      </c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502"/>
      <c r="AR59" s="502"/>
      <c r="AS59" s="502"/>
      <c r="AT59" s="502"/>
      <c r="AU59" s="502"/>
      <c r="AV59" s="502"/>
      <c r="AW59" s="502"/>
      <c r="AX59" s="502"/>
      <c r="AY59" s="502"/>
      <c r="AZ59" s="502"/>
      <c r="BA59" s="573">
        <f>BA57</f>
        <v>1</v>
      </c>
      <c r="BB59" s="488"/>
      <c r="BC59" s="488"/>
      <c r="BD59" s="488"/>
      <c r="BE59" s="488"/>
      <c r="BF59" s="488"/>
      <c r="BG59" s="488"/>
      <c r="BH59" s="488"/>
      <c r="BI59" s="488"/>
      <c r="BJ59" s="488"/>
      <c r="BK59" s="488"/>
      <c r="BL59" s="488"/>
      <c r="BM59" s="488"/>
      <c r="BN59" s="488"/>
      <c r="BO59" s="488"/>
      <c r="BP59" s="488"/>
      <c r="BQ59" s="488"/>
      <c r="BR59" s="488"/>
      <c r="BS59" s="488"/>
      <c r="BT59" s="488"/>
      <c r="BU59" s="488"/>
      <c r="BV59" s="488"/>
      <c r="BW59" s="488"/>
      <c r="BX59" s="488"/>
      <c r="BY59" s="488"/>
      <c r="BZ59" s="488"/>
      <c r="CA59" s="488"/>
      <c r="CB59" s="488"/>
      <c r="CC59" s="488"/>
      <c r="CD59" s="488"/>
      <c r="CE59" s="488"/>
      <c r="CF59" s="488"/>
      <c r="CG59" s="488"/>
      <c r="CH59" s="488"/>
      <c r="CI59" s="488"/>
      <c r="CJ59" s="488"/>
      <c r="CK59" s="488"/>
      <c r="CL59" s="488"/>
      <c r="CM59" s="488"/>
      <c r="CN59" s="488"/>
      <c r="CO59" s="488"/>
      <c r="CP59" s="488"/>
      <c r="CQ59" s="488"/>
      <c r="CR59" s="488"/>
      <c r="CS59" s="488"/>
      <c r="CT59" s="488"/>
      <c r="CU59" s="488"/>
      <c r="CV59" s="488"/>
      <c r="CW59" s="488"/>
      <c r="CX59" s="488"/>
      <c r="CY59" s="488"/>
      <c r="CZ59" s="488"/>
      <c r="DA59" s="489"/>
    </row>
    <row r="60" spans="1:105" ht="10.5" customHeight="1" thickBot="1">
      <c r="A60" s="501" t="s">
        <v>181</v>
      </c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M60" s="502"/>
      <c r="AN60" s="502"/>
      <c r="AO60" s="502"/>
      <c r="AP60" s="502"/>
      <c r="AQ60" s="502"/>
      <c r="AR60" s="502"/>
      <c r="AS60" s="502"/>
      <c r="AT60" s="502"/>
      <c r="AU60" s="502"/>
      <c r="AV60" s="502"/>
      <c r="AW60" s="502"/>
      <c r="AX60" s="502"/>
      <c r="AY60" s="502"/>
      <c r="AZ60" s="502"/>
      <c r="BA60" s="573">
        <f>BA59</f>
        <v>1</v>
      </c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488"/>
      <c r="BS60" s="488"/>
      <c r="BT60" s="488"/>
      <c r="BU60" s="488"/>
      <c r="BV60" s="488"/>
      <c r="BW60" s="488"/>
      <c r="BX60" s="488"/>
      <c r="BY60" s="488"/>
      <c r="BZ60" s="488"/>
      <c r="CA60" s="488"/>
      <c r="CB60" s="488"/>
      <c r="CC60" s="488"/>
      <c r="CD60" s="488"/>
      <c r="CE60" s="488"/>
      <c r="CF60" s="488"/>
      <c r="CG60" s="488"/>
      <c r="CH60" s="488"/>
      <c r="CI60" s="488"/>
      <c r="CJ60" s="488"/>
      <c r="CK60" s="488"/>
      <c r="CL60" s="488"/>
      <c r="CM60" s="488"/>
      <c r="CN60" s="488"/>
      <c r="CO60" s="488"/>
      <c r="CP60" s="488"/>
      <c r="CQ60" s="488"/>
      <c r="CR60" s="488"/>
      <c r="CS60" s="488"/>
      <c r="CT60" s="488"/>
      <c r="CU60" s="488"/>
      <c r="CV60" s="488"/>
      <c r="CW60" s="488"/>
      <c r="CX60" s="488"/>
      <c r="CY60" s="488"/>
      <c r="CZ60" s="488"/>
      <c r="DA60" s="489"/>
    </row>
    <row r="61" spans="1:105" ht="10.5" customHeight="1" thickBot="1">
      <c r="A61" s="501" t="s">
        <v>182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M61" s="502"/>
      <c r="AN61" s="502"/>
      <c r="AO61" s="502"/>
      <c r="AP61" s="502"/>
      <c r="AQ61" s="502"/>
      <c r="AR61" s="502"/>
      <c r="AS61" s="502"/>
      <c r="AT61" s="502"/>
      <c r="AU61" s="502"/>
      <c r="AV61" s="502"/>
      <c r="AW61" s="502"/>
      <c r="AX61" s="502"/>
      <c r="AY61" s="502"/>
      <c r="AZ61" s="502"/>
      <c r="BA61" s="573">
        <f>BA60</f>
        <v>1</v>
      </c>
      <c r="BB61" s="488"/>
      <c r="BC61" s="488"/>
      <c r="BD61" s="488"/>
      <c r="BE61" s="488"/>
      <c r="BF61" s="488"/>
      <c r="BG61" s="488"/>
      <c r="BH61" s="488"/>
      <c r="BI61" s="488"/>
      <c r="BJ61" s="488"/>
      <c r="BK61" s="488"/>
      <c r="BL61" s="488"/>
      <c r="BM61" s="488"/>
      <c r="BN61" s="488"/>
      <c r="BO61" s="488"/>
      <c r="BP61" s="488"/>
      <c r="BQ61" s="488"/>
      <c r="BR61" s="488"/>
      <c r="BS61" s="488"/>
      <c r="BT61" s="488"/>
      <c r="BU61" s="488"/>
      <c r="BV61" s="488"/>
      <c r="BW61" s="488"/>
      <c r="BX61" s="488"/>
      <c r="BY61" s="488"/>
      <c r="BZ61" s="488"/>
      <c r="CA61" s="488"/>
      <c r="CB61" s="488"/>
      <c r="CC61" s="488"/>
      <c r="CD61" s="488"/>
      <c r="CE61" s="488"/>
      <c r="CF61" s="488"/>
      <c r="CG61" s="488"/>
      <c r="CH61" s="488"/>
      <c r="CI61" s="488"/>
      <c r="CJ61" s="488"/>
      <c r="CK61" s="488"/>
      <c r="CL61" s="488"/>
      <c r="CM61" s="488"/>
      <c r="CN61" s="488"/>
      <c r="CO61" s="488"/>
      <c r="CP61" s="488"/>
      <c r="CQ61" s="488"/>
      <c r="CR61" s="488"/>
      <c r="CS61" s="488"/>
      <c r="CT61" s="488"/>
      <c r="CU61" s="488"/>
      <c r="CV61" s="488"/>
      <c r="CW61" s="488"/>
      <c r="CX61" s="488"/>
      <c r="CY61" s="488"/>
      <c r="CZ61" s="488"/>
      <c r="DA61" s="489"/>
    </row>
    <row r="62" spans="1:105" ht="10.5" customHeight="1" thickBot="1">
      <c r="A62" s="491" t="s">
        <v>183</v>
      </c>
      <c r="B62" s="492"/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92"/>
      <c r="AS62" s="492"/>
      <c r="AT62" s="492"/>
      <c r="AU62" s="492"/>
      <c r="AV62" s="492"/>
      <c r="AW62" s="492"/>
      <c r="AX62" s="492"/>
      <c r="AY62" s="492"/>
      <c r="AZ62" s="492"/>
      <c r="BA62" s="573">
        <v>1</v>
      </c>
      <c r="BB62" s="483"/>
      <c r="BC62" s="483"/>
      <c r="BD62" s="483"/>
      <c r="BE62" s="483"/>
      <c r="BF62" s="483"/>
      <c r="BG62" s="483"/>
      <c r="BH62" s="483"/>
      <c r="BI62" s="483"/>
      <c r="BJ62" s="483"/>
      <c r="BK62" s="483"/>
      <c r="BL62" s="483"/>
      <c r="BM62" s="483"/>
      <c r="BN62" s="483"/>
      <c r="BO62" s="483"/>
      <c r="BP62" s="483"/>
      <c r="BQ62" s="483"/>
      <c r="BR62" s="483"/>
      <c r="BS62" s="483"/>
      <c r="BT62" s="483"/>
      <c r="BU62" s="483"/>
      <c r="BV62" s="483"/>
      <c r="BW62" s="483"/>
      <c r="BX62" s="483"/>
      <c r="BY62" s="483"/>
      <c r="BZ62" s="483"/>
      <c r="CA62" s="483"/>
      <c r="CB62" s="483"/>
      <c r="CC62" s="483"/>
      <c r="CD62" s="483"/>
      <c r="CE62" s="483"/>
      <c r="CF62" s="483"/>
      <c r="CG62" s="483"/>
      <c r="CH62" s="483"/>
      <c r="CI62" s="483"/>
      <c r="CJ62" s="483"/>
      <c r="CK62" s="483"/>
      <c r="CL62" s="483"/>
      <c r="CM62" s="483"/>
      <c r="CN62" s="483"/>
      <c r="CO62" s="483"/>
      <c r="CP62" s="483"/>
      <c r="CQ62" s="483"/>
      <c r="CR62" s="483"/>
      <c r="CS62" s="483"/>
      <c r="CT62" s="483"/>
      <c r="CU62" s="483"/>
      <c r="CV62" s="483"/>
      <c r="CW62" s="483"/>
      <c r="CX62" s="483"/>
      <c r="CY62" s="483"/>
      <c r="CZ62" s="483"/>
      <c r="DA62" s="484"/>
    </row>
    <row r="63" spans="1:105" ht="10.5" customHeight="1" thickBot="1">
      <c r="A63" s="491" t="s">
        <v>184</v>
      </c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/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/>
      <c r="AY63" s="492"/>
      <c r="AZ63" s="492"/>
      <c r="BA63" s="561">
        <f>'[1]Sheet1'!$E$20/1000000</f>
        <v>231.753138</v>
      </c>
      <c r="BB63" s="574"/>
      <c r="BC63" s="574"/>
      <c r="BD63" s="574"/>
      <c r="BE63" s="574"/>
      <c r="BF63" s="574"/>
      <c r="BG63" s="574"/>
      <c r="BH63" s="574"/>
      <c r="BI63" s="574"/>
      <c r="BJ63" s="574"/>
      <c r="BK63" s="574"/>
      <c r="BL63" s="574"/>
      <c r="BM63" s="574"/>
      <c r="BN63" s="574"/>
      <c r="BO63" s="574"/>
      <c r="BP63" s="574"/>
      <c r="BQ63" s="574"/>
      <c r="BR63" s="574"/>
      <c r="BS63" s="574"/>
      <c r="BT63" s="574"/>
      <c r="BU63" s="574"/>
      <c r="BV63" s="574"/>
      <c r="BW63" s="574"/>
      <c r="BX63" s="574"/>
      <c r="BY63" s="574"/>
      <c r="BZ63" s="574"/>
      <c r="CA63" s="574"/>
      <c r="CB63" s="574"/>
      <c r="CC63" s="574"/>
      <c r="CD63" s="574"/>
      <c r="CE63" s="574"/>
      <c r="CF63" s="574"/>
      <c r="CG63" s="574"/>
      <c r="CH63" s="574"/>
      <c r="CI63" s="574"/>
      <c r="CJ63" s="574"/>
      <c r="CK63" s="574"/>
      <c r="CL63" s="574"/>
      <c r="CM63" s="574"/>
      <c r="CN63" s="574"/>
      <c r="CO63" s="574"/>
      <c r="CP63" s="574"/>
      <c r="CQ63" s="574"/>
      <c r="CR63" s="574"/>
      <c r="CS63" s="574"/>
      <c r="CT63" s="574"/>
      <c r="CU63" s="574"/>
      <c r="CV63" s="574"/>
      <c r="CW63" s="574"/>
      <c r="CX63" s="574"/>
      <c r="CY63" s="574"/>
      <c r="CZ63" s="574"/>
      <c r="DA63" s="575"/>
    </row>
    <row r="64" spans="1:105" ht="10.5" customHeight="1" thickBot="1">
      <c r="A64" s="491" t="s">
        <v>185</v>
      </c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2"/>
      <c r="AM64" s="492"/>
      <c r="AN64" s="492"/>
      <c r="AO64" s="492"/>
      <c r="AP64" s="492"/>
      <c r="AQ64" s="492"/>
      <c r="AR64" s="492"/>
      <c r="AS64" s="492"/>
      <c r="AT64" s="492"/>
      <c r="AU64" s="492"/>
      <c r="AV64" s="492"/>
      <c r="AW64" s="492"/>
      <c r="AX64" s="492"/>
      <c r="AY64" s="492"/>
      <c r="AZ64" s="492"/>
      <c r="BA64" s="576">
        <f>('[1]Sheet1'!$G$20+'[1]Sheet1'!$D$13)/'[1]Sheet1'!$D$20</f>
        <v>0.5884182071144042</v>
      </c>
      <c r="BB64" s="577"/>
      <c r="BC64" s="577"/>
      <c r="BD64" s="577"/>
      <c r="BE64" s="577"/>
      <c r="BF64" s="577"/>
      <c r="BG64" s="577"/>
      <c r="BH64" s="577"/>
      <c r="BI64" s="577"/>
      <c r="BJ64" s="577"/>
      <c r="BK64" s="577"/>
      <c r="BL64" s="577"/>
      <c r="BM64" s="577"/>
      <c r="BN64" s="577"/>
      <c r="BO64" s="577"/>
      <c r="BP64" s="577"/>
      <c r="BQ64" s="577"/>
      <c r="BR64" s="577"/>
      <c r="BS64" s="577"/>
      <c r="BT64" s="577"/>
      <c r="BU64" s="577"/>
      <c r="BV64" s="577"/>
      <c r="BW64" s="577"/>
      <c r="BX64" s="577"/>
      <c r="BY64" s="577"/>
      <c r="BZ64" s="577"/>
      <c r="CA64" s="577"/>
      <c r="CB64" s="577"/>
      <c r="CC64" s="577"/>
      <c r="CD64" s="577"/>
      <c r="CE64" s="577"/>
      <c r="CF64" s="577"/>
      <c r="CG64" s="577"/>
      <c r="CH64" s="577"/>
      <c r="CI64" s="577"/>
      <c r="CJ64" s="577"/>
      <c r="CK64" s="577"/>
      <c r="CL64" s="577"/>
      <c r="CM64" s="577"/>
      <c r="CN64" s="577"/>
      <c r="CO64" s="577"/>
      <c r="CP64" s="577"/>
      <c r="CQ64" s="577"/>
      <c r="CR64" s="577"/>
      <c r="CS64" s="577"/>
      <c r="CT64" s="577"/>
      <c r="CU64" s="577"/>
      <c r="CV64" s="577"/>
      <c r="CW64" s="577"/>
      <c r="CX64" s="577"/>
      <c r="CY64" s="577"/>
      <c r="CZ64" s="577"/>
      <c r="DA64" s="578"/>
    </row>
    <row r="65" spans="1:105" ht="10.5" customHeight="1" hidden="1" thickBot="1">
      <c r="A65" s="491" t="s">
        <v>184</v>
      </c>
      <c r="B65" s="492"/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561">
        <f>BA63</f>
        <v>231.753138</v>
      </c>
      <c r="BB65" s="483"/>
      <c r="BC65" s="483"/>
      <c r="BD65" s="483"/>
      <c r="BE65" s="483"/>
      <c r="BF65" s="483"/>
      <c r="BG65" s="483"/>
      <c r="BH65" s="483"/>
      <c r="BI65" s="483"/>
      <c r="BJ65" s="483"/>
      <c r="BK65" s="483"/>
      <c r="BL65" s="483"/>
      <c r="BM65" s="483"/>
      <c r="BN65" s="483"/>
      <c r="BO65" s="483"/>
      <c r="BP65" s="483"/>
      <c r="BQ65" s="483"/>
      <c r="BR65" s="483"/>
      <c r="BS65" s="483"/>
      <c r="BT65" s="483"/>
      <c r="BU65" s="483"/>
      <c r="BV65" s="483"/>
      <c r="BW65" s="483"/>
      <c r="BX65" s="483"/>
      <c r="BY65" s="483"/>
      <c r="BZ65" s="483"/>
      <c r="CA65" s="483"/>
      <c r="CB65" s="483"/>
      <c r="CC65" s="483"/>
      <c r="CD65" s="483"/>
      <c r="CE65" s="483"/>
      <c r="CF65" s="483"/>
      <c r="CG65" s="483"/>
      <c r="CH65" s="483"/>
      <c r="CI65" s="483"/>
      <c r="CJ65" s="483"/>
      <c r="CK65" s="483"/>
      <c r="CL65" s="483"/>
      <c r="CM65" s="483"/>
      <c r="CN65" s="483"/>
      <c r="CO65" s="483"/>
      <c r="CP65" s="483"/>
      <c r="CQ65" s="483"/>
      <c r="CR65" s="483"/>
      <c r="CS65" s="483"/>
      <c r="CT65" s="483"/>
      <c r="CU65" s="483"/>
      <c r="CV65" s="483"/>
      <c r="CW65" s="483"/>
      <c r="CX65" s="483"/>
      <c r="CY65" s="483"/>
      <c r="CZ65" s="483"/>
      <c r="DA65" s="484"/>
    </row>
    <row r="66" spans="1:105" ht="10.5" customHeight="1">
      <c r="A66" s="516" t="s">
        <v>186</v>
      </c>
      <c r="B66" s="517"/>
      <c r="C66" s="517"/>
      <c r="D66" s="517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17"/>
      <c r="AW66" s="517"/>
      <c r="AX66" s="517"/>
      <c r="AY66" s="517"/>
      <c r="AZ66" s="517"/>
      <c r="BA66" s="579"/>
      <c r="BB66" s="580"/>
      <c r="BC66" s="580"/>
      <c r="BD66" s="580"/>
      <c r="BE66" s="580"/>
      <c r="BF66" s="580"/>
      <c r="BG66" s="580"/>
      <c r="BH66" s="580"/>
      <c r="BI66" s="580"/>
      <c r="BJ66" s="580"/>
      <c r="BK66" s="580"/>
      <c r="BL66" s="580"/>
      <c r="BM66" s="580"/>
      <c r="BN66" s="580"/>
      <c r="BO66" s="580"/>
      <c r="BP66" s="580"/>
      <c r="BQ66" s="580"/>
      <c r="BR66" s="580"/>
      <c r="BS66" s="580"/>
      <c r="BT66" s="580"/>
      <c r="BU66" s="580"/>
      <c r="BV66" s="580"/>
      <c r="BW66" s="580"/>
      <c r="BX66" s="580"/>
      <c r="BY66" s="580"/>
      <c r="BZ66" s="580"/>
      <c r="CA66" s="580"/>
      <c r="CB66" s="580"/>
      <c r="CC66" s="580"/>
      <c r="CD66" s="580"/>
      <c r="CE66" s="580"/>
      <c r="CF66" s="580"/>
      <c r="CG66" s="580"/>
      <c r="CH66" s="580"/>
      <c r="CI66" s="580"/>
      <c r="CJ66" s="580"/>
      <c r="CK66" s="580"/>
      <c r="CL66" s="580"/>
      <c r="CM66" s="580"/>
      <c r="CN66" s="580"/>
      <c r="CO66" s="580"/>
      <c r="CP66" s="580"/>
      <c r="CQ66" s="580"/>
      <c r="CR66" s="580"/>
      <c r="CS66" s="580"/>
      <c r="CT66" s="580"/>
      <c r="CU66" s="580"/>
      <c r="CV66" s="580"/>
      <c r="CW66" s="580"/>
      <c r="CX66" s="580"/>
      <c r="CY66" s="580"/>
      <c r="CZ66" s="580"/>
      <c r="DA66" s="581"/>
    </row>
    <row r="67" spans="1:105" s="17" customFormat="1" ht="10.5" customHeight="1">
      <c r="A67" s="514" t="s">
        <v>187</v>
      </c>
      <c r="B67" s="515"/>
      <c r="C67" s="515"/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5"/>
      <c r="AW67" s="515"/>
      <c r="AX67" s="515"/>
      <c r="AY67" s="515"/>
      <c r="AZ67" s="515"/>
      <c r="BA67" s="582"/>
      <c r="BB67" s="583"/>
      <c r="BC67" s="583"/>
      <c r="BD67" s="583"/>
      <c r="BE67" s="583"/>
      <c r="BF67" s="583"/>
      <c r="BG67" s="583"/>
      <c r="BH67" s="583"/>
      <c r="BI67" s="583"/>
      <c r="BJ67" s="583"/>
      <c r="BK67" s="583"/>
      <c r="BL67" s="583"/>
      <c r="BM67" s="583"/>
      <c r="BN67" s="583"/>
      <c r="BO67" s="583"/>
      <c r="BP67" s="583"/>
      <c r="BQ67" s="583"/>
      <c r="BR67" s="583"/>
      <c r="BS67" s="583"/>
      <c r="BT67" s="583"/>
      <c r="BU67" s="583"/>
      <c r="BV67" s="583"/>
      <c r="BW67" s="583"/>
      <c r="BX67" s="583"/>
      <c r="BY67" s="583"/>
      <c r="BZ67" s="583"/>
      <c r="CA67" s="583"/>
      <c r="CB67" s="583"/>
      <c r="CC67" s="583"/>
      <c r="CD67" s="583"/>
      <c r="CE67" s="583"/>
      <c r="CF67" s="583"/>
      <c r="CG67" s="583"/>
      <c r="CH67" s="583"/>
      <c r="CI67" s="583"/>
      <c r="CJ67" s="583"/>
      <c r="CK67" s="583"/>
      <c r="CL67" s="583"/>
      <c r="CM67" s="583"/>
      <c r="CN67" s="583"/>
      <c r="CO67" s="583"/>
      <c r="CP67" s="583"/>
      <c r="CQ67" s="583"/>
      <c r="CR67" s="583"/>
      <c r="CS67" s="583"/>
      <c r="CT67" s="583"/>
      <c r="CU67" s="583"/>
      <c r="CV67" s="583"/>
      <c r="CW67" s="583"/>
      <c r="CX67" s="583"/>
      <c r="CY67" s="583"/>
      <c r="CZ67" s="583"/>
      <c r="DA67" s="584"/>
    </row>
    <row r="68" spans="1:105" s="17" customFormat="1" ht="10.5" customHeight="1">
      <c r="A68" s="514" t="s">
        <v>188</v>
      </c>
      <c r="B68" s="515"/>
      <c r="C68" s="515"/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515"/>
      <c r="O68" s="515"/>
      <c r="P68" s="515"/>
      <c r="Q68" s="515"/>
      <c r="R68" s="515"/>
      <c r="S68" s="515"/>
      <c r="T68" s="515"/>
      <c r="U68" s="515"/>
      <c r="V68" s="515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515"/>
      <c r="AI68" s="515"/>
      <c r="AJ68" s="515"/>
      <c r="AK68" s="515"/>
      <c r="AL68" s="515"/>
      <c r="AM68" s="515"/>
      <c r="AN68" s="515"/>
      <c r="AO68" s="515"/>
      <c r="AP68" s="515"/>
      <c r="AQ68" s="515"/>
      <c r="AR68" s="515"/>
      <c r="AS68" s="515"/>
      <c r="AT68" s="515"/>
      <c r="AU68" s="515"/>
      <c r="AV68" s="515"/>
      <c r="AW68" s="515"/>
      <c r="AX68" s="515"/>
      <c r="AY68" s="515"/>
      <c r="AZ68" s="515"/>
      <c r="BA68" s="582"/>
      <c r="BB68" s="583"/>
      <c r="BC68" s="583"/>
      <c r="BD68" s="583"/>
      <c r="BE68" s="583"/>
      <c r="BF68" s="583"/>
      <c r="BG68" s="583"/>
      <c r="BH68" s="583"/>
      <c r="BI68" s="583"/>
      <c r="BJ68" s="583"/>
      <c r="BK68" s="583"/>
      <c r="BL68" s="583"/>
      <c r="BM68" s="583"/>
      <c r="BN68" s="583"/>
      <c r="BO68" s="583"/>
      <c r="BP68" s="583"/>
      <c r="BQ68" s="583"/>
      <c r="BR68" s="583"/>
      <c r="BS68" s="583"/>
      <c r="BT68" s="583"/>
      <c r="BU68" s="583"/>
      <c r="BV68" s="583"/>
      <c r="BW68" s="583"/>
      <c r="BX68" s="583"/>
      <c r="BY68" s="583"/>
      <c r="BZ68" s="583"/>
      <c r="CA68" s="583"/>
      <c r="CB68" s="583"/>
      <c r="CC68" s="583"/>
      <c r="CD68" s="583"/>
      <c r="CE68" s="583"/>
      <c r="CF68" s="583"/>
      <c r="CG68" s="583"/>
      <c r="CH68" s="583"/>
      <c r="CI68" s="583"/>
      <c r="CJ68" s="583"/>
      <c r="CK68" s="583"/>
      <c r="CL68" s="583"/>
      <c r="CM68" s="583"/>
      <c r="CN68" s="583"/>
      <c r="CO68" s="583"/>
      <c r="CP68" s="583"/>
      <c r="CQ68" s="583"/>
      <c r="CR68" s="583"/>
      <c r="CS68" s="583"/>
      <c r="CT68" s="583"/>
      <c r="CU68" s="583"/>
      <c r="CV68" s="583"/>
      <c r="CW68" s="583"/>
      <c r="CX68" s="583"/>
      <c r="CY68" s="583"/>
      <c r="CZ68" s="583"/>
      <c r="DA68" s="584"/>
    </row>
    <row r="69" spans="1:105" s="17" customFormat="1" ht="10.5" customHeight="1">
      <c r="A69" s="514" t="s">
        <v>189</v>
      </c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15"/>
      <c r="AT69" s="515"/>
      <c r="AU69" s="515"/>
      <c r="AV69" s="515"/>
      <c r="AW69" s="515"/>
      <c r="AX69" s="515"/>
      <c r="AY69" s="515"/>
      <c r="AZ69" s="515"/>
      <c r="BA69" s="582"/>
      <c r="BB69" s="583"/>
      <c r="BC69" s="583"/>
      <c r="BD69" s="583"/>
      <c r="BE69" s="583"/>
      <c r="BF69" s="583"/>
      <c r="BG69" s="583"/>
      <c r="BH69" s="583"/>
      <c r="BI69" s="583"/>
      <c r="BJ69" s="583"/>
      <c r="BK69" s="583"/>
      <c r="BL69" s="583"/>
      <c r="BM69" s="583"/>
      <c r="BN69" s="583"/>
      <c r="BO69" s="583"/>
      <c r="BP69" s="583"/>
      <c r="BQ69" s="583"/>
      <c r="BR69" s="583"/>
      <c r="BS69" s="583"/>
      <c r="BT69" s="583"/>
      <c r="BU69" s="583"/>
      <c r="BV69" s="583"/>
      <c r="BW69" s="583"/>
      <c r="BX69" s="583"/>
      <c r="BY69" s="583"/>
      <c r="BZ69" s="583"/>
      <c r="CA69" s="583"/>
      <c r="CB69" s="583"/>
      <c r="CC69" s="583"/>
      <c r="CD69" s="583"/>
      <c r="CE69" s="583"/>
      <c r="CF69" s="583"/>
      <c r="CG69" s="583"/>
      <c r="CH69" s="583"/>
      <c r="CI69" s="583"/>
      <c r="CJ69" s="583"/>
      <c r="CK69" s="583"/>
      <c r="CL69" s="583"/>
      <c r="CM69" s="583"/>
      <c r="CN69" s="583"/>
      <c r="CO69" s="583"/>
      <c r="CP69" s="583"/>
      <c r="CQ69" s="583"/>
      <c r="CR69" s="583"/>
      <c r="CS69" s="583"/>
      <c r="CT69" s="583"/>
      <c r="CU69" s="583"/>
      <c r="CV69" s="583"/>
      <c r="CW69" s="583"/>
      <c r="CX69" s="583"/>
      <c r="CY69" s="583"/>
      <c r="CZ69" s="583"/>
      <c r="DA69" s="584"/>
    </row>
    <row r="70" spans="1:105" s="17" customFormat="1" ht="10.5" customHeight="1">
      <c r="A70" s="514" t="s">
        <v>190</v>
      </c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5"/>
      <c r="AX70" s="515"/>
      <c r="AY70" s="515"/>
      <c r="AZ70" s="515"/>
      <c r="BA70" s="582"/>
      <c r="BB70" s="583"/>
      <c r="BC70" s="583"/>
      <c r="BD70" s="583"/>
      <c r="BE70" s="583"/>
      <c r="BF70" s="583"/>
      <c r="BG70" s="583"/>
      <c r="BH70" s="583"/>
      <c r="BI70" s="583"/>
      <c r="BJ70" s="583"/>
      <c r="BK70" s="583"/>
      <c r="BL70" s="583"/>
      <c r="BM70" s="583"/>
      <c r="BN70" s="583"/>
      <c r="BO70" s="583"/>
      <c r="BP70" s="583"/>
      <c r="BQ70" s="583"/>
      <c r="BR70" s="583"/>
      <c r="BS70" s="583"/>
      <c r="BT70" s="583"/>
      <c r="BU70" s="583"/>
      <c r="BV70" s="583"/>
      <c r="BW70" s="583"/>
      <c r="BX70" s="583"/>
      <c r="BY70" s="583"/>
      <c r="BZ70" s="583"/>
      <c r="CA70" s="583"/>
      <c r="CB70" s="583"/>
      <c r="CC70" s="583"/>
      <c r="CD70" s="583"/>
      <c r="CE70" s="583"/>
      <c r="CF70" s="583"/>
      <c r="CG70" s="583"/>
      <c r="CH70" s="583"/>
      <c r="CI70" s="583"/>
      <c r="CJ70" s="583"/>
      <c r="CK70" s="583"/>
      <c r="CL70" s="583"/>
      <c r="CM70" s="583"/>
      <c r="CN70" s="583"/>
      <c r="CO70" s="583"/>
      <c r="CP70" s="583"/>
      <c r="CQ70" s="583"/>
      <c r="CR70" s="583"/>
      <c r="CS70" s="583"/>
      <c r="CT70" s="583"/>
      <c r="CU70" s="583"/>
      <c r="CV70" s="583"/>
      <c r="CW70" s="583"/>
      <c r="CX70" s="583"/>
      <c r="CY70" s="583"/>
      <c r="CZ70" s="583"/>
      <c r="DA70" s="584"/>
    </row>
    <row r="71" spans="1:105" s="17" customFormat="1" ht="30" customHeight="1" thickBot="1">
      <c r="A71" s="527" t="s">
        <v>191</v>
      </c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85"/>
      <c r="BB71" s="586"/>
      <c r="BC71" s="586"/>
      <c r="BD71" s="586"/>
      <c r="BE71" s="586"/>
      <c r="BF71" s="586"/>
      <c r="BG71" s="586"/>
      <c r="BH71" s="586"/>
      <c r="BI71" s="586"/>
      <c r="BJ71" s="586"/>
      <c r="BK71" s="586"/>
      <c r="BL71" s="586"/>
      <c r="BM71" s="586"/>
      <c r="BN71" s="586"/>
      <c r="BO71" s="586"/>
      <c r="BP71" s="586"/>
      <c r="BQ71" s="586"/>
      <c r="BR71" s="586"/>
      <c r="BS71" s="586"/>
      <c r="BT71" s="586"/>
      <c r="BU71" s="586"/>
      <c r="BV71" s="586"/>
      <c r="BW71" s="586"/>
      <c r="BX71" s="586"/>
      <c r="BY71" s="586"/>
      <c r="BZ71" s="586"/>
      <c r="CA71" s="586"/>
      <c r="CB71" s="586"/>
      <c r="CC71" s="586"/>
      <c r="CD71" s="586"/>
      <c r="CE71" s="586"/>
      <c r="CF71" s="586"/>
      <c r="CG71" s="586"/>
      <c r="CH71" s="586"/>
      <c r="CI71" s="586"/>
      <c r="CJ71" s="586"/>
      <c r="CK71" s="586"/>
      <c r="CL71" s="586"/>
      <c r="CM71" s="586"/>
      <c r="CN71" s="586"/>
      <c r="CO71" s="586"/>
      <c r="CP71" s="586"/>
      <c r="CQ71" s="586"/>
      <c r="CR71" s="586"/>
      <c r="CS71" s="586"/>
      <c r="CT71" s="586"/>
      <c r="CU71" s="586"/>
      <c r="CV71" s="586"/>
      <c r="CW71" s="586"/>
      <c r="CX71" s="586"/>
      <c r="CY71" s="586"/>
      <c r="CZ71" s="586"/>
      <c r="DA71" s="587"/>
    </row>
    <row r="72" spans="1:105" ht="94.5" customHeight="1" thickBot="1">
      <c r="A72" s="496" t="s">
        <v>192</v>
      </c>
      <c r="B72" s="497"/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7"/>
      <c r="Z72" s="497"/>
      <c r="AA72" s="497"/>
      <c r="AB72" s="497"/>
      <c r="AC72" s="497"/>
      <c r="AD72" s="497"/>
      <c r="AE72" s="497"/>
      <c r="AF72" s="497"/>
      <c r="AG72" s="497"/>
      <c r="AH72" s="497"/>
      <c r="AI72" s="497"/>
      <c r="AJ72" s="497"/>
      <c r="AK72" s="497"/>
      <c r="AL72" s="497"/>
      <c r="AM72" s="497"/>
      <c r="AN72" s="497"/>
      <c r="AO72" s="497"/>
      <c r="AP72" s="497"/>
      <c r="AQ72" s="497"/>
      <c r="AR72" s="497"/>
      <c r="AS72" s="497"/>
      <c r="AT72" s="497"/>
      <c r="AU72" s="497"/>
      <c r="AV72" s="497"/>
      <c r="AW72" s="497"/>
      <c r="AX72" s="497"/>
      <c r="AY72" s="497"/>
      <c r="AZ72" s="497"/>
      <c r="BA72" s="498"/>
      <c r="BB72" s="499"/>
      <c r="BC72" s="499"/>
      <c r="BD72" s="499"/>
      <c r="BE72" s="499"/>
      <c r="BF72" s="499"/>
      <c r="BG72" s="499"/>
      <c r="BH72" s="499"/>
      <c r="BI72" s="499"/>
      <c r="BJ72" s="499"/>
      <c r="BK72" s="499"/>
      <c r="BL72" s="499"/>
      <c r="BM72" s="499"/>
      <c r="BN72" s="499"/>
      <c r="BO72" s="499"/>
      <c r="BP72" s="499"/>
      <c r="BQ72" s="499"/>
      <c r="BR72" s="499"/>
      <c r="BS72" s="499"/>
      <c r="BT72" s="499"/>
      <c r="BU72" s="499"/>
      <c r="BV72" s="499"/>
      <c r="BW72" s="499"/>
      <c r="BX72" s="499"/>
      <c r="BY72" s="499"/>
      <c r="BZ72" s="499"/>
      <c r="CA72" s="499"/>
      <c r="CB72" s="499"/>
      <c r="CC72" s="499"/>
      <c r="CD72" s="499"/>
      <c r="CE72" s="499"/>
      <c r="CF72" s="499"/>
      <c r="CG72" s="499"/>
      <c r="CH72" s="499"/>
      <c r="CI72" s="499"/>
      <c r="CJ72" s="499"/>
      <c r="CK72" s="499"/>
      <c r="CL72" s="499"/>
      <c r="CM72" s="499"/>
      <c r="CN72" s="499"/>
      <c r="CO72" s="499"/>
      <c r="CP72" s="499"/>
      <c r="CQ72" s="499"/>
      <c r="CR72" s="499"/>
      <c r="CS72" s="499"/>
      <c r="CT72" s="499"/>
      <c r="CU72" s="499"/>
      <c r="CV72" s="499"/>
      <c r="CW72" s="499"/>
      <c r="CX72" s="499"/>
      <c r="CY72" s="499"/>
      <c r="CZ72" s="499"/>
      <c r="DA72" s="500"/>
    </row>
    <row r="73" spans="1:236" s="18" customFormat="1" ht="21" customHeight="1" thickBot="1">
      <c r="A73" s="570" t="s">
        <v>193</v>
      </c>
      <c r="B73" s="571"/>
      <c r="C73" s="571"/>
      <c r="D73" s="571"/>
      <c r="E73" s="571"/>
      <c r="F73" s="571"/>
      <c r="G73" s="571"/>
      <c r="H73" s="571"/>
      <c r="I73" s="571"/>
      <c r="J73" s="571"/>
      <c r="K73" s="571"/>
      <c r="L73" s="571"/>
      <c r="M73" s="571"/>
      <c r="N73" s="571"/>
      <c r="O73" s="571"/>
      <c r="P73" s="571"/>
      <c r="Q73" s="571"/>
      <c r="R73" s="571"/>
      <c r="S73" s="571"/>
      <c r="T73" s="571"/>
      <c r="U73" s="571"/>
      <c r="V73" s="571"/>
      <c r="W73" s="571"/>
      <c r="X73" s="571"/>
      <c r="Y73" s="571"/>
      <c r="Z73" s="571"/>
      <c r="AA73" s="571"/>
      <c r="AB73" s="571"/>
      <c r="AC73" s="571"/>
      <c r="AD73" s="571"/>
      <c r="AE73" s="571"/>
      <c r="AF73" s="571"/>
      <c r="AG73" s="571"/>
      <c r="AH73" s="571"/>
      <c r="AI73" s="571"/>
      <c r="AJ73" s="571"/>
      <c r="AK73" s="571"/>
      <c r="AL73" s="571"/>
      <c r="AM73" s="571"/>
      <c r="AN73" s="571"/>
      <c r="AO73" s="571"/>
      <c r="AP73" s="571"/>
      <c r="AQ73" s="571"/>
      <c r="AR73" s="571"/>
      <c r="AS73" s="571"/>
      <c r="AT73" s="571"/>
      <c r="AU73" s="571"/>
      <c r="AV73" s="571"/>
      <c r="AW73" s="571"/>
      <c r="AX73" s="571"/>
      <c r="AY73" s="571"/>
      <c r="AZ73" s="571"/>
      <c r="BA73" s="482"/>
      <c r="BB73" s="483"/>
      <c r="BC73" s="483"/>
      <c r="BD73" s="483"/>
      <c r="BE73" s="483"/>
      <c r="BF73" s="483"/>
      <c r="BG73" s="483"/>
      <c r="BH73" s="483"/>
      <c r="BI73" s="483"/>
      <c r="BJ73" s="483"/>
      <c r="BK73" s="483"/>
      <c r="BL73" s="483"/>
      <c r="BM73" s="483"/>
      <c r="BN73" s="483"/>
      <c r="BO73" s="483"/>
      <c r="BP73" s="483"/>
      <c r="BQ73" s="483"/>
      <c r="BR73" s="483"/>
      <c r="BS73" s="483"/>
      <c r="BT73" s="483"/>
      <c r="BU73" s="483"/>
      <c r="BV73" s="483"/>
      <c r="BW73" s="483"/>
      <c r="BX73" s="483"/>
      <c r="BY73" s="483"/>
      <c r="BZ73" s="483"/>
      <c r="CA73" s="483"/>
      <c r="CB73" s="483"/>
      <c r="CC73" s="483"/>
      <c r="CD73" s="483"/>
      <c r="CE73" s="483"/>
      <c r="CF73" s="483"/>
      <c r="CG73" s="483"/>
      <c r="CH73" s="483"/>
      <c r="CI73" s="483"/>
      <c r="CJ73" s="483"/>
      <c r="CK73" s="483"/>
      <c r="CL73" s="483"/>
      <c r="CM73" s="483"/>
      <c r="CN73" s="483"/>
      <c r="CO73" s="483"/>
      <c r="CP73" s="483"/>
      <c r="CQ73" s="483"/>
      <c r="CR73" s="483"/>
      <c r="CS73" s="483"/>
      <c r="CT73" s="483"/>
      <c r="CU73" s="483"/>
      <c r="CV73" s="483"/>
      <c r="CW73" s="483"/>
      <c r="CX73" s="483"/>
      <c r="CY73" s="483"/>
      <c r="CZ73" s="483"/>
      <c r="DA73" s="484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</row>
    <row r="74" spans="1:105" ht="10.5" customHeight="1" thickBot="1">
      <c r="A74" s="496" t="s">
        <v>171</v>
      </c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497"/>
      <c r="AA74" s="497"/>
      <c r="AB74" s="497"/>
      <c r="AC74" s="497"/>
      <c r="AD74" s="497"/>
      <c r="AE74" s="497"/>
      <c r="AF74" s="497"/>
      <c r="AG74" s="497"/>
      <c r="AH74" s="497"/>
      <c r="AI74" s="497"/>
      <c r="AJ74" s="497"/>
      <c r="AK74" s="497"/>
      <c r="AL74" s="497"/>
      <c r="AM74" s="497"/>
      <c r="AN74" s="497"/>
      <c r="AO74" s="497"/>
      <c r="AP74" s="497"/>
      <c r="AQ74" s="497"/>
      <c r="AR74" s="497"/>
      <c r="AS74" s="497"/>
      <c r="AT74" s="497"/>
      <c r="AU74" s="497"/>
      <c r="AV74" s="497"/>
      <c r="AW74" s="497"/>
      <c r="AX74" s="497"/>
      <c r="AY74" s="497"/>
      <c r="AZ74" s="497"/>
      <c r="BA74" s="509"/>
      <c r="BB74" s="510"/>
      <c r="BC74" s="510"/>
      <c r="BD74" s="510"/>
      <c r="BE74" s="510"/>
      <c r="BF74" s="510"/>
      <c r="BG74" s="510"/>
      <c r="BH74" s="510"/>
      <c r="BI74" s="510"/>
      <c r="BJ74" s="510"/>
      <c r="BK74" s="510"/>
      <c r="BL74" s="510"/>
      <c r="BM74" s="510"/>
      <c r="BN74" s="510"/>
      <c r="BO74" s="510"/>
      <c r="BP74" s="510"/>
      <c r="BQ74" s="510"/>
      <c r="BR74" s="510"/>
      <c r="BS74" s="510"/>
      <c r="BT74" s="510"/>
      <c r="BU74" s="510"/>
      <c r="BV74" s="510"/>
      <c r="BW74" s="510"/>
      <c r="BX74" s="510"/>
      <c r="BY74" s="510"/>
      <c r="BZ74" s="510"/>
      <c r="CA74" s="510"/>
      <c r="CB74" s="510"/>
      <c r="CC74" s="510"/>
      <c r="CD74" s="510"/>
      <c r="CE74" s="510"/>
      <c r="CF74" s="510"/>
      <c r="CG74" s="510"/>
      <c r="CH74" s="510"/>
      <c r="CI74" s="510"/>
      <c r="CJ74" s="510"/>
      <c r="CK74" s="510"/>
      <c r="CL74" s="510"/>
      <c r="CM74" s="510"/>
      <c r="CN74" s="510"/>
      <c r="CO74" s="510"/>
      <c r="CP74" s="510"/>
      <c r="CQ74" s="510"/>
      <c r="CR74" s="510"/>
      <c r="CS74" s="510"/>
      <c r="CT74" s="510"/>
      <c r="CU74" s="510"/>
      <c r="CV74" s="510"/>
      <c r="CW74" s="510"/>
      <c r="CX74" s="510"/>
      <c r="CY74" s="510"/>
      <c r="CZ74" s="510"/>
      <c r="DA74" s="511"/>
    </row>
    <row r="75" spans="1:105" ht="10.5" customHeight="1" thickBot="1">
      <c r="A75" s="501" t="s">
        <v>194</v>
      </c>
      <c r="B75" s="502"/>
      <c r="C75" s="502"/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02"/>
      <c r="AG75" s="502"/>
      <c r="AH75" s="502"/>
      <c r="AI75" s="502"/>
      <c r="AJ75" s="502"/>
      <c r="AK75" s="502"/>
      <c r="AL75" s="502"/>
      <c r="AM75" s="502"/>
      <c r="AN75" s="502"/>
      <c r="AO75" s="502"/>
      <c r="AP75" s="502"/>
      <c r="AQ75" s="502"/>
      <c r="AR75" s="502"/>
      <c r="AS75" s="502"/>
      <c r="AT75" s="502"/>
      <c r="AU75" s="502"/>
      <c r="AV75" s="502"/>
      <c r="AW75" s="502"/>
      <c r="AX75" s="502"/>
      <c r="AY75" s="502"/>
      <c r="AZ75" s="502"/>
      <c r="BA75" s="487"/>
      <c r="BB75" s="488"/>
      <c r="BC75" s="488"/>
      <c r="BD75" s="488"/>
      <c r="BE75" s="488"/>
      <c r="BF75" s="488"/>
      <c r="BG75" s="488"/>
      <c r="BH75" s="488"/>
      <c r="BI75" s="488"/>
      <c r="BJ75" s="488"/>
      <c r="BK75" s="488"/>
      <c r="BL75" s="488"/>
      <c r="BM75" s="488"/>
      <c r="BN75" s="488"/>
      <c r="BO75" s="488"/>
      <c r="BP75" s="488"/>
      <c r="BQ75" s="488"/>
      <c r="BR75" s="488"/>
      <c r="BS75" s="488"/>
      <c r="BT75" s="488"/>
      <c r="BU75" s="488"/>
      <c r="BV75" s="488"/>
      <c r="BW75" s="488"/>
      <c r="BX75" s="488"/>
      <c r="BY75" s="488"/>
      <c r="BZ75" s="488"/>
      <c r="CA75" s="488"/>
      <c r="CB75" s="488"/>
      <c r="CC75" s="488"/>
      <c r="CD75" s="488"/>
      <c r="CE75" s="488"/>
      <c r="CF75" s="488"/>
      <c r="CG75" s="488"/>
      <c r="CH75" s="488"/>
      <c r="CI75" s="488"/>
      <c r="CJ75" s="488"/>
      <c r="CK75" s="488"/>
      <c r="CL75" s="488"/>
      <c r="CM75" s="488"/>
      <c r="CN75" s="488"/>
      <c r="CO75" s="488"/>
      <c r="CP75" s="488"/>
      <c r="CQ75" s="488"/>
      <c r="CR75" s="488"/>
      <c r="CS75" s="488"/>
      <c r="CT75" s="488"/>
      <c r="CU75" s="488"/>
      <c r="CV75" s="488"/>
      <c r="CW75" s="488"/>
      <c r="CX75" s="488"/>
      <c r="CY75" s="488"/>
      <c r="CZ75" s="488"/>
      <c r="DA75" s="489"/>
    </row>
    <row r="76" spans="1:105" ht="10.5" customHeight="1" thickBot="1">
      <c r="A76" s="501" t="s">
        <v>195</v>
      </c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  <c r="AD76" s="502"/>
      <c r="AE76" s="502"/>
      <c r="AF76" s="502"/>
      <c r="AG76" s="502"/>
      <c r="AH76" s="502"/>
      <c r="AI76" s="502"/>
      <c r="AJ76" s="502"/>
      <c r="AK76" s="502"/>
      <c r="AL76" s="502"/>
      <c r="AM76" s="502"/>
      <c r="AN76" s="502"/>
      <c r="AO76" s="502"/>
      <c r="AP76" s="502"/>
      <c r="AQ76" s="502"/>
      <c r="AR76" s="502"/>
      <c r="AS76" s="502"/>
      <c r="AT76" s="502"/>
      <c r="AU76" s="502"/>
      <c r="AV76" s="502"/>
      <c r="AW76" s="502"/>
      <c r="AX76" s="502"/>
      <c r="AY76" s="502"/>
      <c r="AZ76" s="502"/>
      <c r="BA76" s="487"/>
      <c r="BB76" s="488"/>
      <c r="BC76" s="488"/>
      <c r="BD76" s="488"/>
      <c r="BE76" s="488"/>
      <c r="BF76" s="488"/>
      <c r="BG76" s="488"/>
      <c r="BH76" s="488"/>
      <c r="BI76" s="488"/>
      <c r="BJ76" s="488"/>
      <c r="BK76" s="488"/>
      <c r="BL76" s="488"/>
      <c r="BM76" s="488"/>
      <c r="BN76" s="488"/>
      <c r="BO76" s="488"/>
      <c r="BP76" s="488"/>
      <c r="BQ76" s="488"/>
      <c r="BR76" s="488"/>
      <c r="BS76" s="488"/>
      <c r="BT76" s="488"/>
      <c r="BU76" s="488"/>
      <c r="BV76" s="488"/>
      <c r="BW76" s="488"/>
      <c r="BX76" s="488"/>
      <c r="BY76" s="488"/>
      <c r="BZ76" s="488"/>
      <c r="CA76" s="488"/>
      <c r="CB76" s="488"/>
      <c r="CC76" s="488"/>
      <c r="CD76" s="488"/>
      <c r="CE76" s="488"/>
      <c r="CF76" s="488"/>
      <c r="CG76" s="488"/>
      <c r="CH76" s="488"/>
      <c r="CI76" s="488"/>
      <c r="CJ76" s="488"/>
      <c r="CK76" s="488"/>
      <c r="CL76" s="488"/>
      <c r="CM76" s="488"/>
      <c r="CN76" s="488"/>
      <c r="CO76" s="488"/>
      <c r="CP76" s="488"/>
      <c r="CQ76" s="488"/>
      <c r="CR76" s="488"/>
      <c r="CS76" s="488"/>
      <c r="CT76" s="488"/>
      <c r="CU76" s="488"/>
      <c r="CV76" s="488"/>
      <c r="CW76" s="488"/>
      <c r="CX76" s="488"/>
      <c r="CY76" s="488"/>
      <c r="CZ76" s="488"/>
      <c r="DA76" s="489"/>
    </row>
    <row r="77" spans="1:105" ht="37.5" customHeight="1" thickBot="1">
      <c r="A77" s="491" t="s">
        <v>196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S77" s="492"/>
      <c r="AT77" s="492"/>
      <c r="AU77" s="492"/>
      <c r="AV77" s="492"/>
      <c r="AW77" s="492"/>
      <c r="AX77" s="492"/>
      <c r="AY77" s="492"/>
      <c r="AZ77" s="492"/>
      <c r="BA77" s="487" t="s">
        <v>361</v>
      </c>
      <c r="BB77" s="483"/>
      <c r="BC77" s="483"/>
      <c r="BD77" s="483"/>
      <c r="BE77" s="483"/>
      <c r="BF77" s="483"/>
      <c r="BG77" s="483"/>
      <c r="BH77" s="483"/>
      <c r="BI77" s="483"/>
      <c r="BJ77" s="483"/>
      <c r="BK77" s="483"/>
      <c r="BL77" s="483"/>
      <c r="BM77" s="483"/>
      <c r="BN77" s="483"/>
      <c r="BO77" s="483"/>
      <c r="BP77" s="483"/>
      <c r="BQ77" s="483"/>
      <c r="BR77" s="483"/>
      <c r="BS77" s="483"/>
      <c r="BT77" s="483"/>
      <c r="BU77" s="483"/>
      <c r="BV77" s="483"/>
      <c r="BW77" s="483"/>
      <c r="BX77" s="483"/>
      <c r="BY77" s="483"/>
      <c r="BZ77" s="483"/>
      <c r="CA77" s="483"/>
      <c r="CB77" s="483"/>
      <c r="CC77" s="483"/>
      <c r="CD77" s="483"/>
      <c r="CE77" s="483"/>
      <c r="CF77" s="483"/>
      <c r="CG77" s="483"/>
      <c r="CH77" s="483"/>
      <c r="CI77" s="483"/>
      <c r="CJ77" s="483"/>
      <c r="CK77" s="483"/>
      <c r="CL77" s="483"/>
      <c r="CM77" s="483"/>
      <c r="CN77" s="483"/>
      <c r="CO77" s="483"/>
      <c r="CP77" s="483"/>
      <c r="CQ77" s="483"/>
      <c r="CR77" s="483"/>
      <c r="CS77" s="483"/>
      <c r="CT77" s="483"/>
      <c r="CU77" s="483"/>
      <c r="CV77" s="483"/>
      <c r="CW77" s="483"/>
      <c r="CX77" s="483"/>
      <c r="CY77" s="483"/>
      <c r="CZ77" s="483"/>
      <c r="DA77" s="484"/>
    </row>
    <row r="78" spans="1:105" ht="10.5" customHeight="1" thickBot="1">
      <c r="A78" s="491" t="s">
        <v>197</v>
      </c>
      <c r="B78" s="492"/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  <c r="AP78" s="492"/>
      <c r="AQ78" s="492"/>
      <c r="AR78" s="492"/>
      <c r="AS78" s="492"/>
      <c r="AT78" s="492"/>
      <c r="AU78" s="492"/>
      <c r="AV78" s="492"/>
      <c r="AW78" s="492"/>
      <c r="AX78" s="492"/>
      <c r="AY78" s="492"/>
      <c r="AZ78" s="492"/>
      <c r="BA78" s="487" t="s">
        <v>360</v>
      </c>
      <c r="BB78" s="483"/>
      <c r="BC78" s="483"/>
      <c r="BD78" s="483"/>
      <c r="BE78" s="483"/>
      <c r="BF78" s="483"/>
      <c r="BG78" s="483"/>
      <c r="BH78" s="483"/>
      <c r="BI78" s="483"/>
      <c r="BJ78" s="483"/>
      <c r="BK78" s="483"/>
      <c r="BL78" s="483"/>
      <c r="BM78" s="483"/>
      <c r="BN78" s="483"/>
      <c r="BO78" s="483"/>
      <c r="BP78" s="483"/>
      <c r="BQ78" s="483"/>
      <c r="BR78" s="483"/>
      <c r="BS78" s="483"/>
      <c r="BT78" s="483"/>
      <c r="BU78" s="483"/>
      <c r="BV78" s="483"/>
      <c r="BW78" s="483"/>
      <c r="BX78" s="483"/>
      <c r="BY78" s="483"/>
      <c r="BZ78" s="483"/>
      <c r="CA78" s="483"/>
      <c r="CB78" s="483"/>
      <c r="CC78" s="483"/>
      <c r="CD78" s="483"/>
      <c r="CE78" s="483"/>
      <c r="CF78" s="483"/>
      <c r="CG78" s="483"/>
      <c r="CH78" s="483"/>
      <c r="CI78" s="483"/>
      <c r="CJ78" s="483"/>
      <c r="CK78" s="483"/>
      <c r="CL78" s="483"/>
      <c r="CM78" s="483"/>
      <c r="CN78" s="483"/>
      <c r="CO78" s="483"/>
      <c r="CP78" s="483"/>
      <c r="CQ78" s="483"/>
      <c r="CR78" s="483"/>
      <c r="CS78" s="483"/>
      <c r="CT78" s="483"/>
      <c r="CU78" s="483"/>
      <c r="CV78" s="483"/>
      <c r="CW78" s="483"/>
      <c r="CX78" s="483"/>
      <c r="CY78" s="483"/>
      <c r="CZ78" s="483"/>
      <c r="DA78" s="484"/>
    </row>
    <row r="79" spans="1:105" ht="11.25" thickBot="1">
      <c r="A79" s="588" t="s">
        <v>198</v>
      </c>
      <c r="B79" s="589"/>
      <c r="C79" s="589"/>
      <c r="D79" s="589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589"/>
      <c r="AA79" s="589"/>
      <c r="AB79" s="589"/>
      <c r="AC79" s="589"/>
      <c r="AD79" s="589"/>
      <c r="AE79" s="589"/>
      <c r="AF79" s="589"/>
      <c r="AG79" s="589"/>
      <c r="AH79" s="589"/>
      <c r="AI79" s="589"/>
      <c r="AJ79" s="589"/>
      <c r="AK79" s="589"/>
      <c r="AL79" s="589"/>
      <c r="AM79" s="589"/>
      <c r="AN79" s="589"/>
      <c r="AO79" s="589"/>
      <c r="AP79" s="589"/>
      <c r="AQ79" s="589"/>
      <c r="AR79" s="589"/>
      <c r="AS79" s="589"/>
      <c r="AT79" s="589"/>
      <c r="AU79" s="589"/>
      <c r="AV79" s="589"/>
      <c r="AW79" s="589"/>
      <c r="AX79" s="589"/>
      <c r="AY79" s="589"/>
      <c r="AZ79" s="589"/>
      <c r="BA79" s="604"/>
      <c r="BB79" s="605"/>
      <c r="BC79" s="605"/>
      <c r="BD79" s="605"/>
      <c r="BE79" s="605"/>
      <c r="BF79" s="605"/>
      <c r="BG79" s="605"/>
      <c r="BH79" s="605"/>
      <c r="BI79" s="605"/>
      <c r="BJ79" s="605"/>
      <c r="BK79" s="605"/>
      <c r="BL79" s="605"/>
      <c r="BM79" s="605"/>
      <c r="BN79" s="605"/>
      <c r="BO79" s="605"/>
      <c r="BP79" s="605"/>
      <c r="BQ79" s="605"/>
      <c r="BR79" s="605"/>
      <c r="BS79" s="605"/>
      <c r="BT79" s="605"/>
      <c r="BU79" s="605"/>
      <c r="BV79" s="605"/>
      <c r="BW79" s="605"/>
      <c r="BX79" s="605"/>
      <c r="BY79" s="605"/>
      <c r="BZ79" s="605"/>
      <c r="CA79" s="605"/>
      <c r="CB79" s="605"/>
      <c r="CC79" s="605"/>
      <c r="CD79" s="605"/>
      <c r="CE79" s="605"/>
      <c r="CF79" s="605"/>
      <c r="CG79" s="605"/>
      <c r="CH79" s="605"/>
      <c r="CI79" s="605"/>
      <c r="CJ79" s="605"/>
      <c r="CK79" s="605"/>
      <c r="CL79" s="605"/>
      <c r="CM79" s="605"/>
      <c r="CN79" s="605"/>
      <c r="CO79" s="605"/>
      <c r="CP79" s="605"/>
      <c r="CQ79" s="605"/>
      <c r="CR79" s="605"/>
      <c r="CS79" s="605"/>
      <c r="CT79" s="605"/>
      <c r="CU79" s="605"/>
      <c r="CV79" s="605"/>
      <c r="CW79" s="605"/>
      <c r="CX79" s="605"/>
      <c r="CY79" s="605"/>
      <c r="CZ79" s="605"/>
      <c r="DA79" s="606"/>
    </row>
    <row r="80" spans="1:105" ht="10.5" customHeight="1" thickBot="1">
      <c r="A80" s="514" t="s">
        <v>199</v>
      </c>
      <c r="B80" s="515"/>
      <c r="C80" s="515"/>
      <c r="D80" s="515"/>
      <c r="E80" s="515"/>
      <c r="F80" s="515"/>
      <c r="G80" s="515"/>
      <c r="H80" s="515"/>
      <c r="I80" s="515"/>
      <c r="J80" s="515"/>
      <c r="K80" s="515"/>
      <c r="L80" s="515"/>
      <c r="M80" s="515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90"/>
      <c r="BB80" s="591"/>
      <c r="BC80" s="591"/>
      <c r="BD80" s="591"/>
      <c r="BE80" s="591"/>
      <c r="BF80" s="591"/>
      <c r="BG80" s="591"/>
      <c r="BH80" s="591"/>
      <c r="BI80" s="591"/>
      <c r="BJ80" s="591"/>
      <c r="BK80" s="591"/>
      <c r="BL80" s="591"/>
      <c r="BM80" s="591"/>
      <c r="BN80" s="591"/>
      <c r="BO80" s="591"/>
      <c r="BP80" s="591"/>
      <c r="BQ80" s="591"/>
      <c r="BR80" s="591"/>
      <c r="BS80" s="591"/>
      <c r="BT80" s="591"/>
      <c r="BU80" s="591"/>
      <c r="BV80" s="591"/>
      <c r="BW80" s="591"/>
      <c r="BX80" s="591"/>
      <c r="BY80" s="591"/>
      <c r="BZ80" s="591"/>
      <c r="CA80" s="591"/>
      <c r="CB80" s="591"/>
      <c r="CC80" s="591"/>
      <c r="CD80" s="591"/>
      <c r="CE80" s="591"/>
      <c r="CF80" s="591"/>
      <c r="CG80" s="591"/>
      <c r="CH80" s="591"/>
      <c r="CI80" s="591"/>
      <c r="CJ80" s="591"/>
      <c r="CK80" s="591"/>
      <c r="CL80" s="591"/>
      <c r="CM80" s="591"/>
      <c r="CN80" s="591"/>
      <c r="CO80" s="591"/>
      <c r="CP80" s="591"/>
      <c r="CQ80" s="591"/>
      <c r="CR80" s="591"/>
      <c r="CS80" s="591"/>
      <c r="CT80" s="591"/>
      <c r="CU80" s="591"/>
      <c r="CV80" s="591"/>
      <c r="CW80" s="591"/>
      <c r="CX80" s="591"/>
      <c r="CY80" s="591"/>
      <c r="CZ80" s="591"/>
      <c r="DA80" s="592"/>
    </row>
    <row r="81" spans="1:105" ht="10.5" customHeight="1" thickBot="1">
      <c r="A81" s="527" t="s">
        <v>200</v>
      </c>
      <c r="B81" s="528"/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528"/>
      <c r="AV81" s="528"/>
      <c r="AW81" s="528"/>
      <c r="AX81" s="528"/>
      <c r="AY81" s="528"/>
      <c r="AZ81" s="528"/>
      <c r="BA81" s="590"/>
      <c r="BB81" s="591"/>
      <c r="BC81" s="591"/>
      <c r="BD81" s="591"/>
      <c r="BE81" s="591"/>
      <c r="BF81" s="591"/>
      <c r="BG81" s="591"/>
      <c r="BH81" s="591"/>
      <c r="BI81" s="591"/>
      <c r="BJ81" s="591"/>
      <c r="BK81" s="591"/>
      <c r="BL81" s="591"/>
      <c r="BM81" s="591"/>
      <c r="BN81" s="591"/>
      <c r="BO81" s="591"/>
      <c r="BP81" s="591"/>
      <c r="BQ81" s="591"/>
      <c r="BR81" s="591"/>
      <c r="BS81" s="591"/>
      <c r="BT81" s="591"/>
      <c r="BU81" s="591"/>
      <c r="BV81" s="591"/>
      <c r="BW81" s="591"/>
      <c r="BX81" s="591"/>
      <c r="BY81" s="591"/>
      <c r="BZ81" s="591"/>
      <c r="CA81" s="591"/>
      <c r="CB81" s="591"/>
      <c r="CC81" s="591"/>
      <c r="CD81" s="591"/>
      <c r="CE81" s="591"/>
      <c r="CF81" s="591"/>
      <c r="CG81" s="591"/>
      <c r="CH81" s="591"/>
      <c r="CI81" s="591"/>
      <c r="CJ81" s="591"/>
      <c r="CK81" s="591"/>
      <c r="CL81" s="591"/>
      <c r="CM81" s="591"/>
      <c r="CN81" s="591"/>
      <c r="CO81" s="591"/>
      <c r="CP81" s="591"/>
      <c r="CQ81" s="591"/>
      <c r="CR81" s="591"/>
      <c r="CS81" s="591"/>
      <c r="CT81" s="591"/>
      <c r="CU81" s="591"/>
      <c r="CV81" s="591"/>
      <c r="CW81" s="591"/>
      <c r="CX81" s="591"/>
      <c r="CY81" s="591"/>
      <c r="CZ81" s="591"/>
      <c r="DA81" s="592"/>
    </row>
    <row r="82" spans="1:105" ht="21" customHeight="1" thickBot="1">
      <c r="A82" s="593" t="s">
        <v>201</v>
      </c>
      <c r="B82" s="594"/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4"/>
      <c r="N82" s="594"/>
      <c r="O82" s="594"/>
      <c r="P82" s="594"/>
      <c r="Q82" s="594"/>
      <c r="R82" s="594"/>
      <c r="S82" s="594"/>
      <c r="T82" s="594"/>
      <c r="U82" s="594"/>
      <c r="V82" s="594"/>
      <c r="W82" s="594"/>
      <c r="X82" s="594"/>
      <c r="Y82" s="594"/>
      <c r="Z82" s="594"/>
      <c r="AA82" s="594"/>
      <c r="AB82" s="594"/>
      <c r="AC82" s="594"/>
      <c r="AD82" s="594"/>
      <c r="AE82" s="594"/>
      <c r="AF82" s="594"/>
      <c r="AG82" s="594"/>
      <c r="AH82" s="594"/>
      <c r="AI82" s="594"/>
      <c r="AJ82" s="594"/>
      <c r="AK82" s="594"/>
      <c r="AL82" s="594"/>
      <c r="AM82" s="594"/>
      <c r="AN82" s="594"/>
      <c r="AO82" s="594"/>
      <c r="AP82" s="594"/>
      <c r="AQ82" s="594"/>
      <c r="AR82" s="594"/>
      <c r="AS82" s="594"/>
      <c r="AT82" s="594"/>
      <c r="AU82" s="594"/>
      <c r="AV82" s="594"/>
      <c r="AW82" s="594"/>
      <c r="AX82" s="594"/>
      <c r="AY82" s="594"/>
      <c r="AZ82" s="594"/>
      <c r="BA82" s="487" t="s">
        <v>293</v>
      </c>
      <c r="BB82" s="483"/>
      <c r="BC82" s="483"/>
      <c r="BD82" s="483"/>
      <c r="BE82" s="483"/>
      <c r="BF82" s="483"/>
      <c r="BG82" s="483"/>
      <c r="BH82" s="483"/>
      <c r="BI82" s="483"/>
      <c r="BJ82" s="483"/>
      <c r="BK82" s="483"/>
      <c r="BL82" s="483"/>
      <c r="BM82" s="483"/>
      <c r="BN82" s="483"/>
      <c r="BO82" s="483"/>
      <c r="BP82" s="483"/>
      <c r="BQ82" s="483"/>
      <c r="BR82" s="483"/>
      <c r="BS82" s="483"/>
      <c r="BT82" s="483"/>
      <c r="BU82" s="483"/>
      <c r="BV82" s="483"/>
      <c r="BW82" s="483"/>
      <c r="BX82" s="483"/>
      <c r="BY82" s="483"/>
      <c r="BZ82" s="483"/>
      <c r="CA82" s="483"/>
      <c r="CB82" s="483"/>
      <c r="CC82" s="483"/>
      <c r="CD82" s="483"/>
      <c r="CE82" s="483"/>
      <c r="CF82" s="483"/>
      <c r="CG82" s="483"/>
      <c r="CH82" s="483"/>
      <c r="CI82" s="483"/>
      <c r="CJ82" s="483"/>
      <c r="CK82" s="483"/>
      <c r="CL82" s="483"/>
      <c r="CM82" s="483"/>
      <c r="CN82" s="483"/>
      <c r="CO82" s="483"/>
      <c r="CP82" s="483"/>
      <c r="CQ82" s="483"/>
      <c r="CR82" s="483"/>
      <c r="CS82" s="483"/>
      <c r="CT82" s="483"/>
      <c r="CU82" s="483"/>
      <c r="CV82" s="483"/>
      <c r="CW82" s="483"/>
      <c r="CX82" s="483"/>
      <c r="CY82" s="483"/>
      <c r="CZ82" s="483"/>
      <c r="DA82" s="484"/>
    </row>
    <row r="83" spans="1:105" ht="21" customHeight="1">
      <c r="A83" s="516" t="s">
        <v>202</v>
      </c>
      <c r="B83" s="517"/>
      <c r="C83" s="517"/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AV83" s="517"/>
      <c r="AW83" s="517"/>
      <c r="AX83" s="517"/>
      <c r="AY83" s="517"/>
      <c r="AZ83" s="517"/>
      <c r="BA83" s="595"/>
      <c r="BB83" s="596"/>
      <c r="BC83" s="596"/>
      <c r="BD83" s="596"/>
      <c r="BE83" s="596"/>
      <c r="BF83" s="596"/>
      <c r="BG83" s="596"/>
      <c r="BH83" s="596"/>
      <c r="BI83" s="596"/>
      <c r="BJ83" s="596"/>
      <c r="BK83" s="596"/>
      <c r="BL83" s="596"/>
      <c r="BM83" s="596"/>
      <c r="BN83" s="596"/>
      <c r="BO83" s="596"/>
      <c r="BP83" s="596"/>
      <c r="BQ83" s="596"/>
      <c r="BR83" s="596"/>
      <c r="BS83" s="596"/>
      <c r="BT83" s="596"/>
      <c r="BU83" s="596"/>
      <c r="BV83" s="596"/>
      <c r="BW83" s="596"/>
      <c r="BX83" s="596"/>
      <c r="BY83" s="596"/>
      <c r="BZ83" s="596"/>
      <c r="CA83" s="596"/>
      <c r="CB83" s="596"/>
      <c r="CC83" s="596"/>
      <c r="CD83" s="596"/>
      <c r="CE83" s="596"/>
      <c r="CF83" s="596"/>
      <c r="CG83" s="596"/>
      <c r="CH83" s="596"/>
      <c r="CI83" s="596"/>
      <c r="CJ83" s="596"/>
      <c r="CK83" s="596"/>
      <c r="CL83" s="596"/>
      <c r="CM83" s="596"/>
      <c r="CN83" s="596"/>
      <c r="CO83" s="596"/>
      <c r="CP83" s="596"/>
      <c r="CQ83" s="596"/>
      <c r="CR83" s="596"/>
      <c r="CS83" s="596"/>
      <c r="CT83" s="596"/>
      <c r="CU83" s="596"/>
      <c r="CV83" s="596"/>
      <c r="CW83" s="596"/>
      <c r="CX83" s="596"/>
      <c r="CY83" s="596"/>
      <c r="CZ83" s="596"/>
      <c r="DA83" s="597"/>
    </row>
    <row r="84" spans="1:105" s="17" customFormat="1" ht="10.5" customHeight="1">
      <c r="A84" s="514" t="s">
        <v>203</v>
      </c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98"/>
      <c r="BB84" s="599"/>
      <c r="BC84" s="599"/>
      <c r="BD84" s="599"/>
      <c r="BE84" s="599"/>
      <c r="BF84" s="599"/>
      <c r="BG84" s="599"/>
      <c r="BH84" s="599"/>
      <c r="BI84" s="599"/>
      <c r="BJ84" s="599"/>
      <c r="BK84" s="599"/>
      <c r="BL84" s="599"/>
      <c r="BM84" s="599"/>
      <c r="BN84" s="599"/>
      <c r="BO84" s="599"/>
      <c r="BP84" s="599"/>
      <c r="BQ84" s="599"/>
      <c r="BR84" s="599"/>
      <c r="BS84" s="599"/>
      <c r="BT84" s="599"/>
      <c r="BU84" s="599"/>
      <c r="BV84" s="599"/>
      <c r="BW84" s="599"/>
      <c r="BX84" s="599"/>
      <c r="BY84" s="599"/>
      <c r="BZ84" s="599"/>
      <c r="CA84" s="599"/>
      <c r="CB84" s="599"/>
      <c r="CC84" s="599"/>
      <c r="CD84" s="599"/>
      <c r="CE84" s="599"/>
      <c r="CF84" s="599"/>
      <c r="CG84" s="599"/>
      <c r="CH84" s="599"/>
      <c r="CI84" s="599"/>
      <c r="CJ84" s="599"/>
      <c r="CK84" s="599"/>
      <c r="CL84" s="599"/>
      <c r="CM84" s="599"/>
      <c r="CN84" s="599"/>
      <c r="CO84" s="599"/>
      <c r="CP84" s="599"/>
      <c r="CQ84" s="599"/>
      <c r="CR84" s="599"/>
      <c r="CS84" s="599"/>
      <c r="CT84" s="599"/>
      <c r="CU84" s="599"/>
      <c r="CV84" s="599"/>
      <c r="CW84" s="599"/>
      <c r="CX84" s="599"/>
      <c r="CY84" s="599"/>
      <c r="CZ84" s="599"/>
      <c r="DA84" s="600"/>
    </row>
    <row r="85" spans="1:105" s="17" customFormat="1" ht="10.5" customHeight="1">
      <c r="A85" s="514" t="s">
        <v>204</v>
      </c>
      <c r="B85" s="515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  <c r="AT85" s="515"/>
      <c r="AU85" s="515"/>
      <c r="AV85" s="515"/>
      <c r="AW85" s="515"/>
      <c r="AX85" s="515"/>
      <c r="AY85" s="515"/>
      <c r="AZ85" s="515"/>
      <c r="BA85" s="598"/>
      <c r="BB85" s="599"/>
      <c r="BC85" s="599"/>
      <c r="BD85" s="599"/>
      <c r="BE85" s="599"/>
      <c r="BF85" s="599"/>
      <c r="BG85" s="599"/>
      <c r="BH85" s="599"/>
      <c r="BI85" s="599"/>
      <c r="BJ85" s="599"/>
      <c r="BK85" s="599"/>
      <c r="BL85" s="599"/>
      <c r="BM85" s="599"/>
      <c r="BN85" s="599"/>
      <c r="BO85" s="599"/>
      <c r="BP85" s="599"/>
      <c r="BQ85" s="599"/>
      <c r="BR85" s="599"/>
      <c r="BS85" s="599"/>
      <c r="BT85" s="599"/>
      <c r="BU85" s="599"/>
      <c r="BV85" s="599"/>
      <c r="BW85" s="599"/>
      <c r="BX85" s="599"/>
      <c r="BY85" s="599"/>
      <c r="BZ85" s="599"/>
      <c r="CA85" s="599"/>
      <c r="CB85" s="599"/>
      <c r="CC85" s="599"/>
      <c r="CD85" s="599"/>
      <c r="CE85" s="599"/>
      <c r="CF85" s="599"/>
      <c r="CG85" s="599"/>
      <c r="CH85" s="599"/>
      <c r="CI85" s="599"/>
      <c r="CJ85" s="599"/>
      <c r="CK85" s="599"/>
      <c r="CL85" s="599"/>
      <c r="CM85" s="599"/>
      <c r="CN85" s="599"/>
      <c r="CO85" s="599"/>
      <c r="CP85" s="599"/>
      <c r="CQ85" s="599"/>
      <c r="CR85" s="599"/>
      <c r="CS85" s="599"/>
      <c r="CT85" s="599"/>
      <c r="CU85" s="599"/>
      <c r="CV85" s="599"/>
      <c r="CW85" s="599"/>
      <c r="CX85" s="599"/>
      <c r="CY85" s="599"/>
      <c r="CZ85" s="599"/>
      <c r="DA85" s="600"/>
    </row>
    <row r="86" spans="1:105" s="17" customFormat="1" ht="10.5" customHeight="1">
      <c r="A86" s="514" t="s">
        <v>205</v>
      </c>
      <c r="B86" s="515"/>
      <c r="C86" s="515"/>
      <c r="D86" s="515"/>
      <c r="E86" s="515"/>
      <c r="F86" s="515"/>
      <c r="G86" s="515"/>
      <c r="H86" s="515"/>
      <c r="I86" s="515"/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98"/>
      <c r="BB86" s="599"/>
      <c r="BC86" s="599"/>
      <c r="BD86" s="599"/>
      <c r="BE86" s="599"/>
      <c r="BF86" s="599"/>
      <c r="BG86" s="599"/>
      <c r="BH86" s="599"/>
      <c r="BI86" s="599"/>
      <c r="BJ86" s="599"/>
      <c r="BK86" s="599"/>
      <c r="BL86" s="599"/>
      <c r="BM86" s="599"/>
      <c r="BN86" s="599"/>
      <c r="BO86" s="599"/>
      <c r="BP86" s="599"/>
      <c r="BQ86" s="599"/>
      <c r="BR86" s="599"/>
      <c r="BS86" s="599"/>
      <c r="BT86" s="599"/>
      <c r="BU86" s="599"/>
      <c r="BV86" s="599"/>
      <c r="BW86" s="599"/>
      <c r="BX86" s="599"/>
      <c r="BY86" s="599"/>
      <c r="BZ86" s="599"/>
      <c r="CA86" s="599"/>
      <c r="CB86" s="599"/>
      <c r="CC86" s="599"/>
      <c r="CD86" s="599"/>
      <c r="CE86" s="599"/>
      <c r="CF86" s="599"/>
      <c r="CG86" s="599"/>
      <c r="CH86" s="599"/>
      <c r="CI86" s="599"/>
      <c r="CJ86" s="599"/>
      <c r="CK86" s="599"/>
      <c r="CL86" s="599"/>
      <c r="CM86" s="599"/>
      <c r="CN86" s="599"/>
      <c r="CO86" s="599"/>
      <c r="CP86" s="599"/>
      <c r="CQ86" s="599"/>
      <c r="CR86" s="599"/>
      <c r="CS86" s="599"/>
      <c r="CT86" s="599"/>
      <c r="CU86" s="599"/>
      <c r="CV86" s="599"/>
      <c r="CW86" s="599"/>
      <c r="CX86" s="599"/>
      <c r="CY86" s="599"/>
      <c r="CZ86" s="599"/>
      <c r="DA86" s="600"/>
    </row>
    <row r="87" spans="1:105" s="17" customFormat="1" ht="10.5" customHeight="1">
      <c r="A87" s="514" t="s">
        <v>206</v>
      </c>
      <c r="B87" s="515"/>
      <c r="C87" s="515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  <c r="AT87" s="515"/>
      <c r="AU87" s="515"/>
      <c r="AV87" s="515"/>
      <c r="AW87" s="515"/>
      <c r="AX87" s="515"/>
      <c r="AY87" s="515"/>
      <c r="AZ87" s="515"/>
      <c r="BA87" s="598"/>
      <c r="BB87" s="599"/>
      <c r="BC87" s="599"/>
      <c r="BD87" s="599"/>
      <c r="BE87" s="599"/>
      <c r="BF87" s="599"/>
      <c r="BG87" s="599"/>
      <c r="BH87" s="599"/>
      <c r="BI87" s="599"/>
      <c r="BJ87" s="599"/>
      <c r="BK87" s="599"/>
      <c r="BL87" s="599"/>
      <c r="BM87" s="599"/>
      <c r="BN87" s="599"/>
      <c r="BO87" s="599"/>
      <c r="BP87" s="599"/>
      <c r="BQ87" s="599"/>
      <c r="BR87" s="599"/>
      <c r="BS87" s="599"/>
      <c r="BT87" s="599"/>
      <c r="BU87" s="599"/>
      <c r="BV87" s="599"/>
      <c r="BW87" s="599"/>
      <c r="BX87" s="599"/>
      <c r="BY87" s="599"/>
      <c r="BZ87" s="599"/>
      <c r="CA87" s="599"/>
      <c r="CB87" s="599"/>
      <c r="CC87" s="599"/>
      <c r="CD87" s="599"/>
      <c r="CE87" s="599"/>
      <c r="CF87" s="599"/>
      <c r="CG87" s="599"/>
      <c r="CH87" s="599"/>
      <c r="CI87" s="599"/>
      <c r="CJ87" s="599"/>
      <c r="CK87" s="599"/>
      <c r="CL87" s="599"/>
      <c r="CM87" s="599"/>
      <c r="CN87" s="599"/>
      <c r="CO87" s="599"/>
      <c r="CP87" s="599"/>
      <c r="CQ87" s="599"/>
      <c r="CR87" s="599"/>
      <c r="CS87" s="599"/>
      <c r="CT87" s="599"/>
      <c r="CU87" s="599"/>
      <c r="CV87" s="599"/>
      <c r="CW87" s="599"/>
      <c r="CX87" s="599"/>
      <c r="CY87" s="599"/>
      <c r="CZ87" s="599"/>
      <c r="DA87" s="600"/>
    </row>
    <row r="88" spans="1:105" s="17" customFormat="1" ht="10.5" customHeight="1" thickBot="1">
      <c r="A88" s="527" t="s">
        <v>207</v>
      </c>
      <c r="B88" s="528"/>
      <c r="C88" s="528"/>
      <c r="D88" s="528"/>
      <c r="E88" s="528"/>
      <c r="F88" s="528"/>
      <c r="G88" s="528"/>
      <c r="H88" s="528"/>
      <c r="I88" s="528"/>
      <c r="J88" s="528"/>
      <c r="K88" s="528"/>
      <c r="L88" s="528"/>
      <c r="M88" s="528"/>
      <c r="N88" s="528"/>
      <c r="O88" s="528"/>
      <c r="P88" s="528"/>
      <c r="Q88" s="528"/>
      <c r="R88" s="528"/>
      <c r="S88" s="528"/>
      <c r="T88" s="528"/>
      <c r="U88" s="528"/>
      <c r="V88" s="528"/>
      <c r="W88" s="528"/>
      <c r="X88" s="528"/>
      <c r="Y88" s="528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528"/>
      <c r="AS88" s="528"/>
      <c r="AT88" s="528"/>
      <c r="AU88" s="528"/>
      <c r="AV88" s="528"/>
      <c r="AW88" s="528"/>
      <c r="AX88" s="528"/>
      <c r="AY88" s="528"/>
      <c r="AZ88" s="528"/>
      <c r="BA88" s="601"/>
      <c r="BB88" s="602"/>
      <c r="BC88" s="602"/>
      <c r="BD88" s="602"/>
      <c r="BE88" s="602"/>
      <c r="BF88" s="602"/>
      <c r="BG88" s="602"/>
      <c r="BH88" s="602"/>
      <c r="BI88" s="602"/>
      <c r="BJ88" s="602"/>
      <c r="BK88" s="602"/>
      <c r="BL88" s="602"/>
      <c r="BM88" s="602"/>
      <c r="BN88" s="602"/>
      <c r="BO88" s="602"/>
      <c r="BP88" s="602"/>
      <c r="BQ88" s="602"/>
      <c r="BR88" s="602"/>
      <c r="BS88" s="602"/>
      <c r="BT88" s="602"/>
      <c r="BU88" s="602"/>
      <c r="BV88" s="602"/>
      <c r="BW88" s="602"/>
      <c r="BX88" s="602"/>
      <c r="BY88" s="602"/>
      <c r="BZ88" s="602"/>
      <c r="CA88" s="602"/>
      <c r="CB88" s="602"/>
      <c r="CC88" s="602"/>
      <c r="CD88" s="602"/>
      <c r="CE88" s="602"/>
      <c r="CF88" s="602"/>
      <c r="CG88" s="602"/>
      <c r="CH88" s="602"/>
      <c r="CI88" s="602"/>
      <c r="CJ88" s="602"/>
      <c r="CK88" s="602"/>
      <c r="CL88" s="602"/>
      <c r="CM88" s="602"/>
      <c r="CN88" s="602"/>
      <c r="CO88" s="602"/>
      <c r="CP88" s="602"/>
      <c r="CQ88" s="602"/>
      <c r="CR88" s="602"/>
      <c r="CS88" s="602"/>
      <c r="CT88" s="602"/>
      <c r="CU88" s="602"/>
      <c r="CV88" s="602"/>
      <c r="CW88" s="602"/>
      <c r="CX88" s="602"/>
      <c r="CY88" s="602"/>
      <c r="CZ88" s="602"/>
      <c r="DA88" s="603"/>
    </row>
    <row r="89" spans="2:4" ht="15" customHeight="1">
      <c r="B89" s="20" t="s">
        <v>32</v>
      </c>
      <c r="C89" s="6" t="s">
        <v>208</v>
      </c>
      <c r="D89" s="20"/>
    </row>
    <row r="90" s="299" customFormat="1" ht="15">
      <c r="A90" s="299" t="str">
        <f>'прил 9'!19:19</f>
        <v>Директор ООО "Энергетическая компания "Радиан"                                                  В.Н. Труфанов</v>
      </c>
    </row>
    <row r="91" spans="123:236" s="12" customFormat="1" ht="15"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</row>
    <row r="92" s="300" customFormat="1" ht="11.25">
      <c r="A92" s="300" t="str">
        <f>'прил 9'!21:21</f>
        <v>Исп. Ивлев М., сот. 89025105176</v>
      </c>
    </row>
    <row r="93" ht="10.5">
      <c r="D93" s="6" t="s">
        <v>209</v>
      </c>
    </row>
    <row r="94" ht="10.5">
      <c r="D94" s="6" t="s">
        <v>210</v>
      </c>
    </row>
    <row r="95" ht="10.5">
      <c r="D95" s="6" t="s">
        <v>211</v>
      </c>
    </row>
    <row r="96" spans="2:236" s="1" customFormat="1" ht="11.25">
      <c r="B96" s="21" t="s">
        <v>33</v>
      </c>
      <c r="C96" s="1" t="s">
        <v>212</v>
      </c>
      <c r="D96" s="21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</row>
  </sheetData>
  <sheetProtection/>
  <mergeCells count="165">
    <mergeCell ref="A90:IV90"/>
    <mergeCell ref="A92:IV92"/>
    <mergeCell ref="EB5:EY5"/>
    <mergeCell ref="HE5:IB5"/>
    <mergeCell ref="DX6:EY6"/>
    <mergeCell ref="HA6:IB6"/>
    <mergeCell ref="DX7:EY7"/>
    <mergeCell ref="HA7:IB7"/>
    <mergeCell ref="BA79:DA79"/>
    <mergeCell ref="A80:AZ80"/>
    <mergeCell ref="A81:AZ81"/>
    <mergeCell ref="BA81:DA81"/>
    <mergeCell ref="A82:AZ82"/>
    <mergeCell ref="BA82:DA82"/>
    <mergeCell ref="BA83:DA88"/>
    <mergeCell ref="A84:AZ84"/>
    <mergeCell ref="A85:AZ85"/>
    <mergeCell ref="A86:AZ86"/>
    <mergeCell ref="A87:AZ87"/>
    <mergeCell ref="A88:AZ88"/>
    <mergeCell ref="A83:AZ83"/>
    <mergeCell ref="BA80:DA80"/>
    <mergeCell ref="A75:AZ75"/>
    <mergeCell ref="BA75:DA75"/>
    <mergeCell ref="A76:AZ76"/>
    <mergeCell ref="BA76:DA76"/>
    <mergeCell ref="A77:AZ77"/>
    <mergeCell ref="BA77:DA77"/>
    <mergeCell ref="A78:AZ78"/>
    <mergeCell ref="BA78:DA78"/>
    <mergeCell ref="A79:AZ79"/>
    <mergeCell ref="A72:AZ72"/>
    <mergeCell ref="BA72:DA72"/>
    <mergeCell ref="A73:AZ73"/>
    <mergeCell ref="BA73:DA73"/>
    <mergeCell ref="A74:AZ74"/>
    <mergeCell ref="BA74:DA74"/>
    <mergeCell ref="A66:AZ66"/>
    <mergeCell ref="BA66:DA71"/>
    <mergeCell ref="A67:AZ67"/>
    <mergeCell ref="A68:AZ68"/>
    <mergeCell ref="A69:AZ69"/>
    <mergeCell ref="A70:AZ70"/>
    <mergeCell ref="A71:AZ71"/>
    <mergeCell ref="A63:AZ63"/>
    <mergeCell ref="BA63:DA63"/>
    <mergeCell ref="A64:AZ64"/>
    <mergeCell ref="BA64:DA64"/>
    <mergeCell ref="A65:AZ65"/>
    <mergeCell ref="BA65:DA65"/>
    <mergeCell ref="A60:AZ60"/>
    <mergeCell ref="BA60:DA60"/>
    <mergeCell ref="A61:AZ61"/>
    <mergeCell ref="BA61:DA61"/>
    <mergeCell ref="A62:AZ62"/>
    <mergeCell ref="BA62:DA62"/>
    <mergeCell ref="A57:AZ57"/>
    <mergeCell ref="BA57:DA57"/>
    <mergeCell ref="A58:AZ58"/>
    <mergeCell ref="BA58:DA58"/>
    <mergeCell ref="A59:AZ59"/>
    <mergeCell ref="BA59:DA59"/>
    <mergeCell ref="A54:AZ54"/>
    <mergeCell ref="BA54:DA54"/>
    <mergeCell ref="A55:AZ55"/>
    <mergeCell ref="BA55:DA55"/>
    <mergeCell ref="A56:AZ56"/>
    <mergeCell ref="BA56:DA56"/>
    <mergeCell ref="A51:AZ51"/>
    <mergeCell ref="BA51:DA51"/>
    <mergeCell ref="A52:Y52"/>
    <mergeCell ref="Z52:AE52"/>
    <mergeCell ref="AF52:AY52"/>
    <mergeCell ref="BA52:DA53"/>
    <mergeCell ref="A53:AZ53"/>
    <mergeCell ref="A48:AZ48"/>
    <mergeCell ref="BA48:DA48"/>
    <mergeCell ref="A49:AZ49"/>
    <mergeCell ref="BA49:DA49"/>
    <mergeCell ref="A50:AZ50"/>
    <mergeCell ref="BA50:DA50"/>
    <mergeCell ref="A45:AZ45"/>
    <mergeCell ref="BA45:DA45"/>
    <mergeCell ref="A46:Y46"/>
    <mergeCell ref="Z46:AE46"/>
    <mergeCell ref="AF46:AY46"/>
    <mergeCell ref="BA46:DA47"/>
    <mergeCell ref="A47:AZ47"/>
    <mergeCell ref="A42:AZ42"/>
    <mergeCell ref="BA42:DA42"/>
    <mergeCell ref="A43:AZ43"/>
    <mergeCell ref="BA43:DA43"/>
    <mergeCell ref="A44:AZ44"/>
    <mergeCell ref="BA44:DA44"/>
    <mergeCell ref="A39:AZ39"/>
    <mergeCell ref="BA39:DA39"/>
    <mergeCell ref="A40:Y40"/>
    <mergeCell ref="Z40:AE40"/>
    <mergeCell ref="AF40:AY40"/>
    <mergeCell ref="BA40:DA41"/>
    <mergeCell ref="A41:AZ41"/>
    <mergeCell ref="A36:AZ36"/>
    <mergeCell ref="BA36:DA36"/>
    <mergeCell ref="A37:AZ37"/>
    <mergeCell ref="BA37:DA37"/>
    <mergeCell ref="A38:AZ38"/>
    <mergeCell ref="BA38:DA38"/>
    <mergeCell ref="A33:Y33"/>
    <mergeCell ref="Z33:AE33"/>
    <mergeCell ref="AF33:AY33"/>
    <mergeCell ref="BA33:DA34"/>
    <mergeCell ref="A34:AZ34"/>
    <mergeCell ref="A35:AZ35"/>
    <mergeCell ref="BA35:DA35"/>
    <mergeCell ref="A29:AZ29"/>
    <mergeCell ref="A30:AZ30"/>
    <mergeCell ref="A31:AZ31"/>
    <mergeCell ref="A26:AZ26"/>
    <mergeCell ref="BA26:DA26"/>
    <mergeCell ref="A27:AZ27"/>
    <mergeCell ref="BA27:DA27"/>
    <mergeCell ref="A28:AZ28"/>
    <mergeCell ref="BA28:DA32"/>
    <mergeCell ref="A32:AZ32"/>
    <mergeCell ref="A23:AZ23"/>
    <mergeCell ref="BA23:DA23"/>
    <mergeCell ref="A24:AZ24"/>
    <mergeCell ref="BA24:DA24"/>
    <mergeCell ref="A25:AZ25"/>
    <mergeCell ref="BA25:DA25"/>
    <mergeCell ref="A20:AZ20"/>
    <mergeCell ref="BA20:DA20"/>
    <mergeCell ref="A21:AZ21"/>
    <mergeCell ref="BA21:DA21"/>
    <mergeCell ref="A22:AZ22"/>
    <mergeCell ref="BA22:DA22"/>
    <mergeCell ref="A17:AZ17"/>
    <mergeCell ref="BA17:DA17"/>
    <mergeCell ref="A18:AZ18"/>
    <mergeCell ref="BA18:DA18"/>
    <mergeCell ref="A19:AZ19"/>
    <mergeCell ref="BA19:DA19"/>
    <mergeCell ref="A14:AZ14"/>
    <mergeCell ref="BA14:DA14"/>
    <mergeCell ref="A15:AZ15"/>
    <mergeCell ref="BA15:DA15"/>
    <mergeCell ref="A16:AZ16"/>
    <mergeCell ref="BA16:DA16"/>
    <mergeCell ref="CT8:CV8"/>
    <mergeCell ref="A11:AZ11"/>
    <mergeCell ref="BA11:DA11"/>
    <mergeCell ref="A12:AZ12"/>
    <mergeCell ref="BA12:DA12"/>
    <mergeCell ref="A13:AZ13"/>
    <mergeCell ref="BA13:DA13"/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</mergeCells>
  <printOptions/>
  <pageMargins left="0.7086614173228347" right="0.15748031496062992" top="0.2755905511811024" bottom="0.15748031496062992" header="0.31496062992125984" footer="0.15748031496062992"/>
  <pageSetup horizontalDpi="600" verticalDpi="600" orientation="portrait" paperSize="9" scale="99" r:id="rId1"/>
  <rowBreaks count="1" manualBreakCount="1">
    <brk id="36" min="1" max="10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IB45"/>
  <sheetViews>
    <sheetView view="pageBreakPreview" zoomScaleSheetLayoutView="100" zoomScalePageLayoutView="0" workbookViewId="0" topLeftCell="A13">
      <selection activeCell="CF37" sqref="CF37:CU37"/>
    </sheetView>
  </sheetViews>
  <sheetFormatPr defaultColWidth="0.875" defaultRowHeight="12.75"/>
  <cols>
    <col min="1" max="16384" width="0.875" style="6" customWidth="1"/>
  </cols>
  <sheetData>
    <row r="1" spans="135:161" s="12" customFormat="1" ht="35.25" customHeight="1">
      <c r="EE1" s="438" t="s">
        <v>213</v>
      </c>
      <c r="EF1" s="438"/>
      <c r="EG1" s="438"/>
      <c r="EH1" s="438"/>
      <c r="EI1" s="438"/>
      <c r="EJ1" s="438"/>
      <c r="EK1" s="438"/>
      <c r="EL1" s="438"/>
      <c r="EM1" s="438"/>
      <c r="EN1" s="438"/>
      <c r="EO1" s="438"/>
      <c r="EP1" s="438"/>
      <c r="EQ1" s="438"/>
      <c r="ER1" s="438"/>
      <c r="ES1" s="438"/>
      <c r="ET1" s="438"/>
      <c r="EU1" s="438"/>
      <c r="EV1" s="438"/>
      <c r="EW1" s="438"/>
      <c r="EX1" s="438"/>
      <c r="EY1" s="438"/>
      <c r="EZ1" s="438"/>
      <c r="FA1" s="438"/>
      <c r="FB1" s="438"/>
      <c r="FC1" s="438"/>
      <c r="FD1" s="438"/>
      <c r="FE1" s="438"/>
    </row>
    <row r="2" s="1" customFormat="1" ht="11.25"/>
    <row r="3" spans="1:161" s="10" customFormat="1" ht="33" customHeight="1">
      <c r="A3" s="607" t="s">
        <v>214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  <c r="DQ3" s="439"/>
      <c r="DR3" s="439"/>
      <c r="DS3" s="439"/>
      <c r="DT3" s="439"/>
      <c r="DU3" s="439"/>
      <c r="DV3" s="439"/>
      <c r="DW3" s="439"/>
      <c r="DX3" s="439"/>
      <c r="DY3" s="439"/>
      <c r="DZ3" s="439"/>
      <c r="EA3" s="439"/>
      <c r="EB3" s="439"/>
      <c r="EC3" s="439"/>
      <c r="ED3" s="439"/>
      <c r="EE3" s="439"/>
      <c r="EF3" s="439"/>
      <c r="EG3" s="439"/>
      <c r="EH3" s="439"/>
      <c r="EI3" s="439"/>
      <c r="EJ3" s="439"/>
      <c r="EK3" s="439"/>
      <c r="EL3" s="439"/>
      <c r="EM3" s="439"/>
      <c r="EN3" s="439"/>
      <c r="EO3" s="439"/>
      <c r="EP3" s="439"/>
      <c r="EQ3" s="439"/>
      <c r="ER3" s="439"/>
      <c r="ES3" s="439"/>
      <c r="ET3" s="439"/>
      <c r="EU3" s="439"/>
      <c r="EV3" s="439"/>
      <c r="EW3" s="439"/>
      <c r="EX3" s="439"/>
      <c r="EY3" s="439"/>
      <c r="EZ3" s="439"/>
      <c r="FA3" s="439"/>
      <c r="FB3" s="439"/>
      <c r="FC3" s="439"/>
      <c r="FD3" s="439"/>
      <c r="FE3" s="439"/>
    </row>
    <row r="4" s="1" customFormat="1" ht="11.25"/>
    <row r="5" spans="82:236" s="34" customFormat="1" ht="24" customHeight="1"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EB5" s="168" t="s">
        <v>17</v>
      </c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</row>
    <row r="6" spans="78:236" s="34" customFormat="1" ht="24" customHeight="1"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X6" s="169" t="str">
        <f>'прил 10 '!BZ6</f>
        <v>Директор ООО "Энергетическая компания "Радиан"</v>
      </c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</row>
    <row r="7" spans="78:236" s="34" customFormat="1" ht="21" customHeight="1"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X7" s="169" t="str">
        <f>'прил 10 '!BZ7</f>
        <v>В.Н. Труфанов</v>
      </c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GZ7" s="35"/>
      <c r="HA7" s="169"/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</row>
    <row r="8" spans="132:160" s="14" customFormat="1" ht="50.25" customHeight="1">
      <c r="EB8" s="436" t="s">
        <v>18</v>
      </c>
      <c r="EC8" s="436"/>
      <c r="ED8" s="450"/>
      <c r="EE8" s="450"/>
      <c r="EF8" s="450"/>
      <c r="EG8" s="451" t="s">
        <v>18</v>
      </c>
      <c r="EH8" s="451"/>
      <c r="EI8" s="450"/>
      <c r="EJ8" s="450"/>
      <c r="EK8" s="450"/>
      <c r="EL8" s="450"/>
      <c r="EM8" s="450"/>
      <c r="EN8" s="450"/>
      <c r="EO8" s="450"/>
      <c r="EP8" s="450"/>
      <c r="EQ8" s="450"/>
      <c r="ER8" s="450"/>
      <c r="ES8" s="450"/>
      <c r="ET8" s="436">
        <v>20</v>
      </c>
      <c r="EU8" s="436"/>
      <c r="EV8" s="436"/>
      <c r="EW8" s="437"/>
      <c r="EX8" s="437"/>
      <c r="EY8" s="437"/>
      <c r="FA8" s="16" t="s">
        <v>19</v>
      </c>
      <c r="FD8" s="16"/>
    </row>
    <row r="9" s="14" customFormat="1" ht="12.75">
      <c r="FE9" s="15" t="s">
        <v>20</v>
      </c>
    </row>
    <row r="11" spans="1:31" s="3" customFormat="1" ht="12">
      <c r="A11" s="3" t="s">
        <v>215</v>
      </c>
      <c r="Q11" s="164" t="s">
        <v>365</v>
      </c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</row>
    <row r="12" s="3" customFormat="1" ht="12"/>
    <row r="13" spans="1:29" s="3" customFormat="1" ht="12.75" customHeight="1">
      <c r="A13" s="3" t="s">
        <v>216</v>
      </c>
      <c r="P13" s="164" t="s">
        <v>375</v>
      </c>
      <c r="Q13" s="164"/>
      <c r="R13" s="164"/>
      <c r="S13" s="164"/>
      <c r="T13" s="164"/>
      <c r="U13" s="303">
        <v>20</v>
      </c>
      <c r="V13" s="303"/>
      <c r="W13" s="303"/>
      <c r="X13" s="172" t="s">
        <v>370</v>
      </c>
      <c r="Y13" s="172"/>
      <c r="Z13" s="172"/>
      <c r="AA13" s="172"/>
      <c r="AB13" s="172"/>
      <c r="AC13" s="3" t="s">
        <v>217</v>
      </c>
    </row>
    <row r="14" s="3" customFormat="1" ht="6" customHeight="1" thickBot="1"/>
    <row r="15" spans="1:161" ht="10.5">
      <c r="A15" s="455" t="s">
        <v>218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7"/>
      <c r="M15" s="464" t="s">
        <v>219</v>
      </c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7"/>
      <c r="AR15" s="472" t="s">
        <v>220</v>
      </c>
      <c r="AS15" s="473"/>
      <c r="AT15" s="473"/>
      <c r="AU15" s="473"/>
      <c r="AV15" s="473"/>
      <c r="AW15" s="473"/>
      <c r="AX15" s="473"/>
      <c r="AY15" s="473"/>
      <c r="AZ15" s="473"/>
      <c r="BA15" s="473"/>
      <c r="BB15" s="473"/>
      <c r="BC15" s="473"/>
      <c r="BD15" s="473"/>
      <c r="BE15" s="473"/>
      <c r="BF15" s="473"/>
      <c r="BG15" s="473"/>
      <c r="BH15" s="473"/>
      <c r="BI15" s="473"/>
      <c r="BJ15" s="473"/>
      <c r="BK15" s="473"/>
      <c r="BL15" s="473"/>
      <c r="BM15" s="473"/>
      <c r="BN15" s="473"/>
      <c r="BO15" s="473"/>
      <c r="BP15" s="473"/>
      <c r="BQ15" s="473"/>
      <c r="BR15" s="473"/>
      <c r="BS15" s="473"/>
      <c r="BT15" s="473"/>
      <c r="BU15" s="473"/>
      <c r="BV15" s="473"/>
      <c r="BW15" s="473"/>
      <c r="BX15" s="473"/>
      <c r="BY15" s="473"/>
      <c r="BZ15" s="473"/>
      <c r="CA15" s="473"/>
      <c r="CB15" s="473"/>
      <c r="CC15" s="473"/>
      <c r="CD15" s="473"/>
      <c r="CE15" s="474"/>
      <c r="CF15" s="464" t="s">
        <v>221</v>
      </c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7"/>
      <c r="CV15" s="464" t="s">
        <v>222</v>
      </c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7"/>
      <c r="DL15" s="464" t="s">
        <v>223</v>
      </c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7"/>
      <c r="EA15" s="464" t="s">
        <v>224</v>
      </c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/>
      <c r="EN15" s="456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612"/>
    </row>
    <row r="16" spans="1:161" ht="10.5">
      <c r="A16" s="458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60"/>
      <c r="M16" s="465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60"/>
      <c r="AR16" s="615" t="s">
        <v>5</v>
      </c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6"/>
      <c r="BK16" s="617"/>
      <c r="BL16" s="615" t="s">
        <v>6</v>
      </c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6"/>
      <c r="BX16" s="616"/>
      <c r="BY16" s="616"/>
      <c r="BZ16" s="616"/>
      <c r="CA16" s="616"/>
      <c r="CB16" s="616"/>
      <c r="CC16" s="616"/>
      <c r="CD16" s="616"/>
      <c r="CE16" s="617"/>
      <c r="CF16" s="465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60"/>
      <c r="CV16" s="465"/>
      <c r="CW16" s="459"/>
      <c r="CX16" s="459"/>
      <c r="CY16" s="459"/>
      <c r="CZ16" s="459"/>
      <c r="DA16" s="459"/>
      <c r="DB16" s="459"/>
      <c r="DC16" s="459"/>
      <c r="DD16" s="459"/>
      <c r="DE16" s="459"/>
      <c r="DF16" s="459"/>
      <c r="DG16" s="459"/>
      <c r="DH16" s="459"/>
      <c r="DI16" s="459"/>
      <c r="DJ16" s="459"/>
      <c r="DK16" s="460"/>
      <c r="DL16" s="465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60"/>
      <c r="EA16" s="465"/>
      <c r="EB16" s="459"/>
      <c r="EC16" s="459"/>
      <c r="ED16" s="459"/>
      <c r="EE16" s="459"/>
      <c r="EF16" s="459"/>
      <c r="EG16" s="459"/>
      <c r="EH16" s="459"/>
      <c r="EI16" s="459"/>
      <c r="EJ16" s="459"/>
      <c r="EK16" s="459"/>
      <c r="EL16" s="459"/>
      <c r="EM16" s="459"/>
      <c r="EN16" s="459"/>
      <c r="EO16" s="459"/>
      <c r="EP16" s="459"/>
      <c r="EQ16" s="459"/>
      <c r="ER16" s="459"/>
      <c r="ES16" s="459"/>
      <c r="ET16" s="459"/>
      <c r="EU16" s="459"/>
      <c r="EV16" s="459"/>
      <c r="EW16" s="459"/>
      <c r="EX16" s="459"/>
      <c r="EY16" s="459"/>
      <c r="EZ16" s="459"/>
      <c r="FA16" s="459"/>
      <c r="FB16" s="459"/>
      <c r="FC16" s="459"/>
      <c r="FD16" s="459"/>
      <c r="FE16" s="613"/>
    </row>
    <row r="17" spans="1:161" ht="21" customHeight="1">
      <c r="A17" s="608"/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10"/>
      <c r="M17" s="611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10"/>
      <c r="AR17" s="615" t="s">
        <v>225</v>
      </c>
      <c r="AS17" s="616"/>
      <c r="AT17" s="616"/>
      <c r="AU17" s="616"/>
      <c r="AV17" s="616"/>
      <c r="AW17" s="616"/>
      <c r="AX17" s="616"/>
      <c r="AY17" s="616"/>
      <c r="AZ17" s="616"/>
      <c r="BA17" s="617"/>
      <c r="BB17" s="615" t="s">
        <v>226</v>
      </c>
      <c r="BC17" s="616"/>
      <c r="BD17" s="616"/>
      <c r="BE17" s="616"/>
      <c r="BF17" s="616"/>
      <c r="BG17" s="616"/>
      <c r="BH17" s="616"/>
      <c r="BI17" s="616"/>
      <c r="BJ17" s="616"/>
      <c r="BK17" s="617"/>
      <c r="BL17" s="615" t="s">
        <v>225</v>
      </c>
      <c r="BM17" s="616"/>
      <c r="BN17" s="616"/>
      <c r="BO17" s="616"/>
      <c r="BP17" s="616"/>
      <c r="BQ17" s="616"/>
      <c r="BR17" s="616"/>
      <c r="BS17" s="616"/>
      <c r="BT17" s="616"/>
      <c r="BU17" s="617"/>
      <c r="BV17" s="615" t="s">
        <v>226</v>
      </c>
      <c r="BW17" s="616"/>
      <c r="BX17" s="616"/>
      <c r="BY17" s="616"/>
      <c r="BZ17" s="616"/>
      <c r="CA17" s="616"/>
      <c r="CB17" s="616"/>
      <c r="CC17" s="616"/>
      <c r="CD17" s="616"/>
      <c r="CE17" s="617"/>
      <c r="CF17" s="611"/>
      <c r="CG17" s="609"/>
      <c r="CH17" s="609"/>
      <c r="CI17" s="609"/>
      <c r="CJ17" s="609"/>
      <c r="CK17" s="609"/>
      <c r="CL17" s="609"/>
      <c r="CM17" s="609"/>
      <c r="CN17" s="609"/>
      <c r="CO17" s="609"/>
      <c r="CP17" s="609"/>
      <c r="CQ17" s="609"/>
      <c r="CR17" s="609"/>
      <c r="CS17" s="609"/>
      <c r="CT17" s="609"/>
      <c r="CU17" s="610"/>
      <c r="CV17" s="611"/>
      <c r="CW17" s="609"/>
      <c r="CX17" s="609"/>
      <c r="CY17" s="609"/>
      <c r="CZ17" s="609"/>
      <c r="DA17" s="609"/>
      <c r="DB17" s="609"/>
      <c r="DC17" s="609"/>
      <c r="DD17" s="609"/>
      <c r="DE17" s="609"/>
      <c r="DF17" s="609"/>
      <c r="DG17" s="609"/>
      <c r="DH17" s="609"/>
      <c r="DI17" s="609"/>
      <c r="DJ17" s="609"/>
      <c r="DK17" s="610"/>
      <c r="DL17" s="611"/>
      <c r="DM17" s="609"/>
      <c r="DN17" s="609"/>
      <c r="DO17" s="609"/>
      <c r="DP17" s="609"/>
      <c r="DQ17" s="609"/>
      <c r="DR17" s="609"/>
      <c r="DS17" s="609"/>
      <c r="DT17" s="609"/>
      <c r="DU17" s="609"/>
      <c r="DV17" s="609"/>
      <c r="DW17" s="609"/>
      <c r="DX17" s="609"/>
      <c r="DY17" s="609"/>
      <c r="DZ17" s="610"/>
      <c r="EA17" s="611"/>
      <c r="EB17" s="609"/>
      <c r="EC17" s="609"/>
      <c r="ED17" s="609"/>
      <c r="EE17" s="609"/>
      <c r="EF17" s="609"/>
      <c r="EG17" s="609"/>
      <c r="EH17" s="609"/>
      <c r="EI17" s="609"/>
      <c r="EJ17" s="609"/>
      <c r="EK17" s="609"/>
      <c r="EL17" s="609"/>
      <c r="EM17" s="609"/>
      <c r="EN17" s="609"/>
      <c r="EO17" s="609"/>
      <c r="EP17" s="609"/>
      <c r="EQ17" s="609"/>
      <c r="ER17" s="609"/>
      <c r="ES17" s="609"/>
      <c r="ET17" s="609"/>
      <c r="EU17" s="609"/>
      <c r="EV17" s="609"/>
      <c r="EW17" s="609"/>
      <c r="EX17" s="609"/>
      <c r="EY17" s="609"/>
      <c r="EZ17" s="609"/>
      <c r="FA17" s="609"/>
      <c r="FB17" s="609"/>
      <c r="FC17" s="609"/>
      <c r="FD17" s="609"/>
      <c r="FE17" s="614"/>
    </row>
    <row r="18" spans="1:161" s="18" customFormat="1" ht="10.5" customHeight="1" thickBot="1">
      <c r="A18" s="470">
        <v>1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4"/>
      <c r="M18" s="452">
        <v>2</v>
      </c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4"/>
      <c r="AR18" s="452">
        <v>3</v>
      </c>
      <c r="AS18" s="453"/>
      <c r="AT18" s="453"/>
      <c r="AU18" s="453"/>
      <c r="AV18" s="453"/>
      <c r="AW18" s="453"/>
      <c r="AX18" s="453"/>
      <c r="AY18" s="453"/>
      <c r="AZ18" s="453"/>
      <c r="BA18" s="454"/>
      <c r="BB18" s="452">
        <v>4</v>
      </c>
      <c r="BC18" s="453"/>
      <c r="BD18" s="453"/>
      <c r="BE18" s="453"/>
      <c r="BF18" s="453"/>
      <c r="BG18" s="453"/>
      <c r="BH18" s="453"/>
      <c r="BI18" s="453"/>
      <c r="BJ18" s="453"/>
      <c r="BK18" s="454"/>
      <c r="BL18" s="452">
        <v>5</v>
      </c>
      <c r="BM18" s="453"/>
      <c r="BN18" s="453"/>
      <c r="BO18" s="453"/>
      <c r="BP18" s="453"/>
      <c r="BQ18" s="453"/>
      <c r="BR18" s="453"/>
      <c r="BS18" s="453"/>
      <c r="BT18" s="453"/>
      <c r="BU18" s="454"/>
      <c r="BV18" s="452">
        <v>6</v>
      </c>
      <c r="BW18" s="453"/>
      <c r="BX18" s="453"/>
      <c r="BY18" s="453"/>
      <c r="BZ18" s="453"/>
      <c r="CA18" s="453"/>
      <c r="CB18" s="453"/>
      <c r="CC18" s="453"/>
      <c r="CD18" s="453"/>
      <c r="CE18" s="454"/>
      <c r="CF18" s="452">
        <v>8</v>
      </c>
      <c r="CG18" s="453"/>
      <c r="CH18" s="453"/>
      <c r="CI18" s="453"/>
      <c r="CJ18" s="453"/>
      <c r="CK18" s="453"/>
      <c r="CL18" s="453"/>
      <c r="CM18" s="453"/>
      <c r="CN18" s="453"/>
      <c r="CO18" s="453"/>
      <c r="CP18" s="453"/>
      <c r="CQ18" s="453"/>
      <c r="CR18" s="453"/>
      <c r="CS18" s="453"/>
      <c r="CT18" s="453"/>
      <c r="CU18" s="454"/>
      <c r="CV18" s="452">
        <v>9</v>
      </c>
      <c r="CW18" s="453"/>
      <c r="CX18" s="453"/>
      <c r="CY18" s="453"/>
      <c r="CZ18" s="453"/>
      <c r="DA18" s="453"/>
      <c r="DB18" s="453"/>
      <c r="DC18" s="453"/>
      <c r="DD18" s="453"/>
      <c r="DE18" s="453"/>
      <c r="DF18" s="453"/>
      <c r="DG18" s="453"/>
      <c r="DH18" s="453"/>
      <c r="DI18" s="453"/>
      <c r="DJ18" s="453"/>
      <c r="DK18" s="454"/>
      <c r="DL18" s="452">
        <v>10</v>
      </c>
      <c r="DM18" s="453"/>
      <c r="DN18" s="453"/>
      <c r="DO18" s="453"/>
      <c r="DP18" s="453"/>
      <c r="DQ18" s="453"/>
      <c r="DR18" s="453"/>
      <c r="DS18" s="453"/>
      <c r="DT18" s="453"/>
      <c r="DU18" s="453"/>
      <c r="DV18" s="453"/>
      <c r="DW18" s="453"/>
      <c r="DX18" s="453"/>
      <c r="DY18" s="453"/>
      <c r="DZ18" s="454"/>
      <c r="EA18" s="452">
        <v>11</v>
      </c>
      <c r="EB18" s="453"/>
      <c r="EC18" s="453"/>
      <c r="ED18" s="453"/>
      <c r="EE18" s="453"/>
      <c r="EF18" s="453"/>
      <c r="EG18" s="453"/>
      <c r="EH18" s="453"/>
      <c r="EI18" s="453"/>
      <c r="EJ18" s="453"/>
      <c r="EK18" s="453"/>
      <c r="EL18" s="453"/>
      <c r="EM18" s="453"/>
      <c r="EN18" s="453"/>
      <c r="EO18" s="453"/>
      <c r="EP18" s="453"/>
      <c r="EQ18" s="453"/>
      <c r="ER18" s="453"/>
      <c r="ES18" s="453"/>
      <c r="ET18" s="453"/>
      <c r="EU18" s="453"/>
      <c r="EV18" s="453"/>
      <c r="EW18" s="453"/>
      <c r="EX18" s="453"/>
      <c r="EY18" s="453"/>
      <c r="EZ18" s="453"/>
      <c r="FA18" s="453"/>
      <c r="FB18" s="453"/>
      <c r="FC18" s="453"/>
      <c r="FD18" s="453"/>
      <c r="FE18" s="471"/>
    </row>
    <row r="19" spans="1:161" s="18" customFormat="1" ht="10.5" customHeight="1">
      <c r="A19" s="618" t="s">
        <v>227</v>
      </c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20"/>
      <c r="M19" s="621" t="s">
        <v>339</v>
      </c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3"/>
      <c r="AR19" s="624"/>
      <c r="AS19" s="619"/>
      <c r="AT19" s="619"/>
      <c r="AU19" s="619"/>
      <c r="AV19" s="619"/>
      <c r="AW19" s="619"/>
      <c r="AX19" s="619"/>
      <c r="AY19" s="619"/>
      <c r="AZ19" s="619"/>
      <c r="BA19" s="620"/>
      <c r="BB19" s="624"/>
      <c r="BC19" s="619"/>
      <c r="BD19" s="619"/>
      <c r="BE19" s="619"/>
      <c r="BF19" s="619"/>
      <c r="BG19" s="619"/>
      <c r="BH19" s="619"/>
      <c r="BI19" s="619"/>
      <c r="BJ19" s="619"/>
      <c r="BK19" s="620"/>
      <c r="BL19" s="624"/>
      <c r="BM19" s="619"/>
      <c r="BN19" s="619"/>
      <c r="BO19" s="619"/>
      <c r="BP19" s="619"/>
      <c r="BQ19" s="619"/>
      <c r="BR19" s="619"/>
      <c r="BS19" s="619"/>
      <c r="BT19" s="619"/>
      <c r="BU19" s="620"/>
      <c r="BV19" s="624"/>
      <c r="BW19" s="619"/>
      <c r="BX19" s="619"/>
      <c r="BY19" s="619"/>
      <c r="BZ19" s="619"/>
      <c r="CA19" s="619"/>
      <c r="CB19" s="619"/>
      <c r="CC19" s="619"/>
      <c r="CD19" s="619"/>
      <c r="CE19" s="620"/>
      <c r="CF19" s="472"/>
      <c r="CG19" s="473"/>
      <c r="CH19" s="473"/>
      <c r="CI19" s="473"/>
      <c r="CJ19" s="473"/>
      <c r="CK19" s="473"/>
      <c r="CL19" s="473"/>
      <c r="CM19" s="473"/>
      <c r="CN19" s="473"/>
      <c r="CO19" s="473"/>
      <c r="CP19" s="473"/>
      <c r="CQ19" s="473"/>
      <c r="CR19" s="473"/>
      <c r="CS19" s="473"/>
      <c r="CT19" s="473"/>
      <c r="CU19" s="474"/>
      <c r="CV19" s="472"/>
      <c r="CW19" s="473"/>
      <c r="CX19" s="473"/>
      <c r="CY19" s="473"/>
      <c r="CZ19" s="473"/>
      <c r="DA19" s="473"/>
      <c r="DB19" s="473"/>
      <c r="DC19" s="473"/>
      <c r="DD19" s="473"/>
      <c r="DE19" s="473"/>
      <c r="DF19" s="473"/>
      <c r="DG19" s="473"/>
      <c r="DH19" s="473"/>
      <c r="DI19" s="473"/>
      <c r="DJ19" s="473"/>
      <c r="DK19" s="474"/>
      <c r="DL19" s="625"/>
      <c r="DM19" s="626"/>
      <c r="DN19" s="626"/>
      <c r="DO19" s="626"/>
      <c r="DP19" s="626"/>
      <c r="DQ19" s="626"/>
      <c r="DR19" s="626"/>
      <c r="DS19" s="626"/>
      <c r="DT19" s="626"/>
      <c r="DU19" s="626"/>
      <c r="DV19" s="626"/>
      <c r="DW19" s="626"/>
      <c r="DX19" s="626"/>
      <c r="DY19" s="626"/>
      <c r="DZ19" s="627"/>
      <c r="EA19" s="625"/>
      <c r="EB19" s="626"/>
      <c r="EC19" s="626"/>
      <c r="ED19" s="626"/>
      <c r="EE19" s="626"/>
      <c r="EF19" s="626"/>
      <c r="EG19" s="626"/>
      <c r="EH19" s="626"/>
      <c r="EI19" s="626"/>
      <c r="EJ19" s="626"/>
      <c r="EK19" s="626"/>
      <c r="EL19" s="626"/>
      <c r="EM19" s="626"/>
      <c r="EN19" s="626"/>
      <c r="EO19" s="626"/>
      <c r="EP19" s="626"/>
      <c r="EQ19" s="626"/>
      <c r="ER19" s="626"/>
      <c r="ES19" s="626"/>
      <c r="ET19" s="626"/>
      <c r="EU19" s="626"/>
      <c r="EV19" s="626"/>
      <c r="EW19" s="626"/>
      <c r="EX19" s="626"/>
      <c r="EY19" s="626"/>
      <c r="EZ19" s="626"/>
      <c r="FA19" s="626"/>
      <c r="FB19" s="626"/>
      <c r="FC19" s="626"/>
      <c r="FD19" s="626"/>
      <c r="FE19" s="628"/>
    </row>
    <row r="20" spans="1:161" s="18" customFormat="1" ht="10.5" customHeight="1">
      <c r="A20" s="629" t="s">
        <v>338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1"/>
      <c r="M20" s="632" t="s">
        <v>337</v>
      </c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633"/>
      <c r="AB20" s="633"/>
      <c r="AC20" s="633"/>
      <c r="AD20" s="633"/>
      <c r="AE20" s="633"/>
      <c r="AF20" s="633"/>
      <c r="AG20" s="633"/>
      <c r="AH20" s="633"/>
      <c r="AI20" s="633"/>
      <c r="AJ20" s="633"/>
      <c r="AK20" s="633"/>
      <c r="AL20" s="633"/>
      <c r="AM20" s="633"/>
      <c r="AN20" s="633"/>
      <c r="AO20" s="633"/>
      <c r="AP20" s="633"/>
      <c r="AQ20" s="634"/>
      <c r="AR20" s="635"/>
      <c r="AS20" s="630"/>
      <c r="AT20" s="630"/>
      <c r="AU20" s="630"/>
      <c r="AV20" s="630"/>
      <c r="AW20" s="630"/>
      <c r="AX20" s="630"/>
      <c r="AY20" s="630"/>
      <c r="AZ20" s="630"/>
      <c r="BA20" s="631"/>
      <c r="BB20" s="635"/>
      <c r="BC20" s="630"/>
      <c r="BD20" s="630"/>
      <c r="BE20" s="630"/>
      <c r="BF20" s="630"/>
      <c r="BG20" s="630"/>
      <c r="BH20" s="630"/>
      <c r="BI20" s="630"/>
      <c r="BJ20" s="630"/>
      <c r="BK20" s="631"/>
      <c r="BL20" s="635"/>
      <c r="BM20" s="630"/>
      <c r="BN20" s="630"/>
      <c r="BO20" s="630"/>
      <c r="BP20" s="630"/>
      <c r="BQ20" s="630"/>
      <c r="BR20" s="630"/>
      <c r="BS20" s="630"/>
      <c r="BT20" s="630"/>
      <c r="BU20" s="631"/>
      <c r="BV20" s="635"/>
      <c r="BW20" s="630"/>
      <c r="BX20" s="630"/>
      <c r="BY20" s="630"/>
      <c r="BZ20" s="630"/>
      <c r="CA20" s="630"/>
      <c r="CB20" s="630"/>
      <c r="CC20" s="630"/>
      <c r="CD20" s="630"/>
      <c r="CE20" s="631"/>
      <c r="CF20" s="615"/>
      <c r="CG20" s="616"/>
      <c r="CH20" s="616"/>
      <c r="CI20" s="616"/>
      <c r="CJ20" s="616"/>
      <c r="CK20" s="616"/>
      <c r="CL20" s="616"/>
      <c r="CM20" s="616"/>
      <c r="CN20" s="616"/>
      <c r="CO20" s="616"/>
      <c r="CP20" s="616"/>
      <c r="CQ20" s="616"/>
      <c r="CR20" s="616"/>
      <c r="CS20" s="616"/>
      <c r="CT20" s="616"/>
      <c r="CU20" s="617"/>
      <c r="CV20" s="615"/>
      <c r="CW20" s="616"/>
      <c r="CX20" s="616"/>
      <c r="CY20" s="616"/>
      <c r="CZ20" s="616"/>
      <c r="DA20" s="616"/>
      <c r="DB20" s="616"/>
      <c r="DC20" s="616"/>
      <c r="DD20" s="616"/>
      <c r="DE20" s="616"/>
      <c r="DF20" s="616"/>
      <c r="DG20" s="616"/>
      <c r="DH20" s="616"/>
      <c r="DI20" s="616"/>
      <c r="DJ20" s="616"/>
      <c r="DK20" s="617"/>
      <c r="DL20" s="632"/>
      <c r="DM20" s="633"/>
      <c r="DN20" s="633"/>
      <c r="DO20" s="633"/>
      <c r="DP20" s="633"/>
      <c r="DQ20" s="633"/>
      <c r="DR20" s="633"/>
      <c r="DS20" s="633"/>
      <c r="DT20" s="633"/>
      <c r="DU20" s="633"/>
      <c r="DV20" s="633"/>
      <c r="DW20" s="633"/>
      <c r="DX20" s="633"/>
      <c r="DY20" s="633"/>
      <c r="DZ20" s="634"/>
      <c r="EA20" s="632"/>
      <c r="EB20" s="633"/>
      <c r="EC20" s="633"/>
      <c r="ED20" s="633"/>
      <c r="EE20" s="633"/>
      <c r="EF20" s="633"/>
      <c r="EG20" s="633"/>
      <c r="EH20" s="633"/>
      <c r="EI20" s="633"/>
      <c r="EJ20" s="633"/>
      <c r="EK20" s="633"/>
      <c r="EL20" s="633"/>
      <c r="EM20" s="633"/>
      <c r="EN20" s="633"/>
      <c r="EO20" s="633"/>
      <c r="EP20" s="633"/>
      <c r="EQ20" s="633"/>
      <c r="ER20" s="633"/>
      <c r="ES20" s="633"/>
      <c r="ET20" s="633"/>
      <c r="EU20" s="633"/>
      <c r="EV20" s="633"/>
      <c r="EW20" s="633"/>
      <c r="EX20" s="633"/>
      <c r="EY20" s="633"/>
      <c r="EZ20" s="633"/>
      <c r="FA20" s="633"/>
      <c r="FB20" s="633"/>
      <c r="FC20" s="633"/>
      <c r="FD20" s="633"/>
      <c r="FE20" s="636"/>
    </row>
    <row r="21" spans="1:161" s="18" customFormat="1" ht="10.5" customHeight="1">
      <c r="A21" s="629" t="s">
        <v>336</v>
      </c>
      <c r="B21" s="630"/>
      <c r="C21" s="630"/>
      <c r="D21" s="630"/>
      <c r="E21" s="630"/>
      <c r="F21" s="630"/>
      <c r="G21" s="630"/>
      <c r="H21" s="630"/>
      <c r="I21" s="630"/>
      <c r="J21" s="630"/>
      <c r="K21" s="630"/>
      <c r="L21" s="631"/>
      <c r="M21" s="632" t="s">
        <v>335</v>
      </c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3"/>
      <c r="AO21" s="633"/>
      <c r="AP21" s="633"/>
      <c r="AQ21" s="634"/>
      <c r="AR21" s="635"/>
      <c r="AS21" s="630"/>
      <c r="AT21" s="630"/>
      <c r="AU21" s="630"/>
      <c r="AV21" s="630"/>
      <c r="AW21" s="630"/>
      <c r="AX21" s="630"/>
      <c r="AY21" s="630"/>
      <c r="AZ21" s="630"/>
      <c r="BA21" s="631"/>
      <c r="BB21" s="635"/>
      <c r="BC21" s="630"/>
      <c r="BD21" s="630"/>
      <c r="BE21" s="630"/>
      <c r="BF21" s="630"/>
      <c r="BG21" s="630"/>
      <c r="BH21" s="630"/>
      <c r="BI21" s="630"/>
      <c r="BJ21" s="630"/>
      <c r="BK21" s="631"/>
      <c r="BL21" s="635"/>
      <c r="BM21" s="630"/>
      <c r="BN21" s="630"/>
      <c r="BO21" s="630"/>
      <c r="BP21" s="630"/>
      <c r="BQ21" s="630"/>
      <c r="BR21" s="630"/>
      <c r="BS21" s="630"/>
      <c r="BT21" s="630"/>
      <c r="BU21" s="631"/>
      <c r="BV21" s="635"/>
      <c r="BW21" s="630"/>
      <c r="BX21" s="630"/>
      <c r="BY21" s="630"/>
      <c r="BZ21" s="630"/>
      <c r="CA21" s="630"/>
      <c r="CB21" s="630"/>
      <c r="CC21" s="630"/>
      <c r="CD21" s="630"/>
      <c r="CE21" s="631"/>
      <c r="CF21" s="615"/>
      <c r="CG21" s="616"/>
      <c r="CH21" s="616"/>
      <c r="CI21" s="616"/>
      <c r="CJ21" s="616"/>
      <c r="CK21" s="616"/>
      <c r="CL21" s="616"/>
      <c r="CM21" s="616"/>
      <c r="CN21" s="616"/>
      <c r="CO21" s="616"/>
      <c r="CP21" s="616"/>
      <c r="CQ21" s="616"/>
      <c r="CR21" s="616"/>
      <c r="CS21" s="616"/>
      <c r="CT21" s="616"/>
      <c r="CU21" s="617"/>
      <c r="CV21" s="615"/>
      <c r="CW21" s="616"/>
      <c r="CX21" s="616"/>
      <c r="CY21" s="616"/>
      <c r="CZ21" s="616"/>
      <c r="DA21" s="616"/>
      <c r="DB21" s="616"/>
      <c r="DC21" s="616"/>
      <c r="DD21" s="616"/>
      <c r="DE21" s="616"/>
      <c r="DF21" s="616"/>
      <c r="DG21" s="616"/>
      <c r="DH21" s="616"/>
      <c r="DI21" s="616"/>
      <c r="DJ21" s="616"/>
      <c r="DK21" s="617"/>
      <c r="DL21" s="632"/>
      <c r="DM21" s="633"/>
      <c r="DN21" s="633"/>
      <c r="DO21" s="633"/>
      <c r="DP21" s="633"/>
      <c r="DQ21" s="633"/>
      <c r="DR21" s="633"/>
      <c r="DS21" s="633"/>
      <c r="DT21" s="633"/>
      <c r="DU21" s="633"/>
      <c r="DV21" s="633"/>
      <c r="DW21" s="633"/>
      <c r="DX21" s="633"/>
      <c r="DY21" s="633"/>
      <c r="DZ21" s="634"/>
      <c r="EA21" s="632"/>
      <c r="EB21" s="633"/>
      <c r="EC21" s="633"/>
      <c r="ED21" s="633"/>
      <c r="EE21" s="633"/>
      <c r="EF21" s="633"/>
      <c r="EG21" s="633"/>
      <c r="EH21" s="633"/>
      <c r="EI21" s="633"/>
      <c r="EJ21" s="633"/>
      <c r="EK21" s="633"/>
      <c r="EL21" s="633"/>
      <c r="EM21" s="633"/>
      <c r="EN21" s="633"/>
      <c r="EO21" s="633"/>
      <c r="EP21" s="633"/>
      <c r="EQ21" s="633"/>
      <c r="ER21" s="633"/>
      <c r="ES21" s="633"/>
      <c r="ET21" s="633"/>
      <c r="EU21" s="633"/>
      <c r="EV21" s="633"/>
      <c r="EW21" s="633"/>
      <c r="EX21" s="633"/>
      <c r="EY21" s="633"/>
      <c r="EZ21" s="633"/>
      <c r="FA21" s="633"/>
      <c r="FB21" s="633"/>
      <c r="FC21" s="633"/>
      <c r="FD21" s="633"/>
      <c r="FE21" s="636"/>
    </row>
    <row r="22" spans="1:161" s="18" customFormat="1" ht="26.25" customHeight="1">
      <c r="A22" s="629" t="s">
        <v>334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1"/>
      <c r="M22" s="632" t="s">
        <v>333</v>
      </c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3"/>
      <c r="AG22" s="633"/>
      <c r="AH22" s="633"/>
      <c r="AI22" s="633"/>
      <c r="AJ22" s="633"/>
      <c r="AK22" s="633"/>
      <c r="AL22" s="633"/>
      <c r="AM22" s="633"/>
      <c r="AN22" s="633"/>
      <c r="AO22" s="633"/>
      <c r="AP22" s="633"/>
      <c r="AQ22" s="634"/>
      <c r="AR22" s="637" t="s">
        <v>294</v>
      </c>
      <c r="AS22" s="638"/>
      <c r="AT22" s="638"/>
      <c r="AU22" s="638"/>
      <c r="AV22" s="638"/>
      <c r="AW22" s="638"/>
      <c r="AX22" s="638"/>
      <c r="AY22" s="638"/>
      <c r="AZ22" s="638"/>
      <c r="BA22" s="639"/>
      <c r="BB22" s="637" t="s">
        <v>294</v>
      </c>
      <c r="BC22" s="638"/>
      <c r="BD22" s="638"/>
      <c r="BE22" s="638"/>
      <c r="BF22" s="638"/>
      <c r="BG22" s="638"/>
      <c r="BH22" s="638"/>
      <c r="BI22" s="638"/>
      <c r="BJ22" s="638"/>
      <c r="BK22" s="639"/>
      <c r="BL22" s="637" t="s">
        <v>294</v>
      </c>
      <c r="BM22" s="638"/>
      <c r="BN22" s="638"/>
      <c r="BO22" s="638"/>
      <c r="BP22" s="638"/>
      <c r="BQ22" s="638"/>
      <c r="BR22" s="638"/>
      <c r="BS22" s="638"/>
      <c r="BT22" s="638"/>
      <c r="BU22" s="639"/>
      <c r="BV22" s="637" t="s">
        <v>294</v>
      </c>
      <c r="BW22" s="638"/>
      <c r="BX22" s="638"/>
      <c r="BY22" s="638"/>
      <c r="BZ22" s="638"/>
      <c r="CA22" s="638"/>
      <c r="CB22" s="638"/>
      <c r="CC22" s="638"/>
      <c r="CD22" s="638"/>
      <c r="CE22" s="639"/>
      <c r="CF22" s="640">
        <v>100</v>
      </c>
      <c r="CG22" s="641"/>
      <c r="CH22" s="641"/>
      <c r="CI22" s="641"/>
      <c r="CJ22" s="641"/>
      <c r="CK22" s="641"/>
      <c r="CL22" s="641"/>
      <c r="CM22" s="641"/>
      <c r="CN22" s="641"/>
      <c r="CO22" s="641"/>
      <c r="CP22" s="641"/>
      <c r="CQ22" s="641"/>
      <c r="CR22" s="641"/>
      <c r="CS22" s="641"/>
      <c r="CT22" s="641"/>
      <c r="CU22" s="642"/>
      <c r="CV22" s="640"/>
      <c r="CW22" s="641"/>
      <c r="CX22" s="641"/>
      <c r="CY22" s="641"/>
      <c r="CZ22" s="641"/>
      <c r="DA22" s="641"/>
      <c r="DB22" s="641"/>
      <c r="DC22" s="641"/>
      <c r="DD22" s="641"/>
      <c r="DE22" s="641"/>
      <c r="DF22" s="641"/>
      <c r="DG22" s="641"/>
      <c r="DH22" s="641"/>
      <c r="DI22" s="641"/>
      <c r="DJ22" s="641"/>
      <c r="DK22" s="642"/>
      <c r="DL22" s="632"/>
      <c r="DM22" s="633"/>
      <c r="DN22" s="633"/>
      <c r="DO22" s="633"/>
      <c r="DP22" s="633"/>
      <c r="DQ22" s="633"/>
      <c r="DR22" s="633"/>
      <c r="DS22" s="633"/>
      <c r="DT22" s="633"/>
      <c r="DU22" s="633"/>
      <c r="DV22" s="633"/>
      <c r="DW22" s="633"/>
      <c r="DX22" s="633"/>
      <c r="DY22" s="633"/>
      <c r="DZ22" s="634"/>
      <c r="EA22" s="632"/>
      <c r="EB22" s="633"/>
      <c r="EC22" s="633"/>
      <c r="ED22" s="633"/>
      <c r="EE22" s="633"/>
      <c r="EF22" s="633"/>
      <c r="EG22" s="633"/>
      <c r="EH22" s="633"/>
      <c r="EI22" s="633"/>
      <c r="EJ22" s="633"/>
      <c r="EK22" s="633"/>
      <c r="EL22" s="633"/>
      <c r="EM22" s="633"/>
      <c r="EN22" s="633"/>
      <c r="EO22" s="633"/>
      <c r="EP22" s="633"/>
      <c r="EQ22" s="633"/>
      <c r="ER22" s="633"/>
      <c r="ES22" s="633"/>
      <c r="ET22" s="633"/>
      <c r="EU22" s="633"/>
      <c r="EV22" s="633"/>
      <c r="EW22" s="633"/>
      <c r="EX22" s="633"/>
      <c r="EY22" s="633"/>
      <c r="EZ22" s="633"/>
      <c r="FA22" s="633"/>
      <c r="FB22" s="633"/>
      <c r="FC22" s="633"/>
      <c r="FD22" s="633"/>
      <c r="FE22" s="636"/>
    </row>
    <row r="23" spans="1:161" s="18" customFormat="1" ht="32.25" customHeight="1">
      <c r="A23" s="629" t="s">
        <v>332</v>
      </c>
      <c r="B23" s="630"/>
      <c r="C23" s="630"/>
      <c r="D23" s="630"/>
      <c r="E23" s="630"/>
      <c r="F23" s="630"/>
      <c r="G23" s="630"/>
      <c r="H23" s="630"/>
      <c r="I23" s="630"/>
      <c r="J23" s="630"/>
      <c r="K23" s="630"/>
      <c r="L23" s="631"/>
      <c r="M23" s="632" t="s">
        <v>331</v>
      </c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633"/>
      <c r="AB23" s="633"/>
      <c r="AC23" s="633"/>
      <c r="AD23" s="633"/>
      <c r="AE23" s="633"/>
      <c r="AF23" s="633"/>
      <c r="AG23" s="633"/>
      <c r="AH23" s="633"/>
      <c r="AI23" s="633"/>
      <c r="AJ23" s="633"/>
      <c r="AK23" s="633"/>
      <c r="AL23" s="633"/>
      <c r="AM23" s="633"/>
      <c r="AN23" s="633"/>
      <c r="AO23" s="633"/>
      <c r="AP23" s="633"/>
      <c r="AQ23" s="634"/>
      <c r="AR23" s="637" t="s">
        <v>294</v>
      </c>
      <c r="AS23" s="638"/>
      <c r="AT23" s="638"/>
      <c r="AU23" s="638"/>
      <c r="AV23" s="638"/>
      <c r="AW23" s="638"/>
      <c r="AX23" s="638"/>
      <c r="AY23" s="638"/>
      <c r="AZ23" s="638"/>
      <c r="BA23" s="639"/>
      <c r="BB23" s="637" t="s">
        <v>294</v>
      </c>
      <c r="BC23" s="638"/>
      <c r="BD23" s="638"/>
      <c r="BE23" s="638"/>
      <c r="BF23" s="638"/>
      <c r="BG23" s="638"/>
      <c r="BH23" s="638"/>
      <c r="BI23" s="638"/>
      <c r="BJ23" s="638"/>
      <c r="BK23" s="639"/>
      <c r="BL23" s="637" t="s">
        <v>294</v>
      </c>
      <c r="BM23" s="638"/>
      <c r="BN23" s="638"/>
      <c r="BO23" s="638"/>
      <c r="BP23" s="638"/>
      <c r="BQ23" s="638"/>
      <c r="BR23" s="638"/>
      <c r="BS23" s="638"/>
      <c r="BT23" s="638"/>
      <c r="BU23" s="639"/>
      <c r="BV23" s="637" t="s">
        <v>294</v>
      </c>
      <c r="BW23" s="638"/>
      <c r="BX23" s="638"/>
      <c r="BY23" s="638"/>
      <c r="BZ23" s="638"/>
      <c r="CA23" s="638"/>
      <c r="CB23" s="638"/>
      <c r="CC23" s="638"/>
      <c r="CD23" s="638"/>
      <c r="CE23" s="639"/>
      <c r="CF23" s="640">
        <v>100</v>
      </c>
      <c r="CG23" s="641"/>
      <c r="CH23" s="641"/>
      <c r="CI23" s="641"/>
      <c r="CJ23" s="641"/>
      <c r="CK23" s="641"/>
      <c r="CL23" s="641"/>
      <c r="CM23" s="641"/>
      <c r="CN23" s="641"/>
      <c r="CO23" s="641"/>
      <c r="CP23" s="641"/>
      <c r="CQ23" s="641"/>
      <c r="CR23" s="641"/>
      <c r="CS23" s="641"/>
      <c r="CT23" s="641"/>
      <c r="CU23" s="642"/>
      <c r="CV23" s="640"/>
      <c r="CW23" s="641"/>
      <c r="CX23" s="641"/>
      <c r="CY23" s="641"/>
      <c r="CZ23" s="641"/>
      <c r="DA23" s="641"/>
      <c r="DB23" s="641"/>
      <c r="DC23" s="641"/>
      <c r="DD23" s="641"/>
      <c r="DE23" s="641"/>
      <c r="DF23" s="641"/>
      <c r="DG23" s="641"/>
      <c r="DH23" s="641"/>
      <c r="DI23" s="641"/>
      <c r="DJ23" s="641"/>
      <c r="DK23" s="642"/>
      <c r="DL23" s="632"/>
      <c r="DM23" s="633"/>
      <c r="DN23" s="633"/>
      <c r="DO23" s="633"/>
      <c r="DP23" s="633"/>
      <c r="DQ23" s="633"/>
      <c r="DR23" s="633"/>
      <c r="DS23" s="633"/>
      <c r="DT23" s="633"/>
      <c r="DU23" s="633"/>
      <c r="DV23" s="633"/>
      <c r="DW23" s="633"/>
      <c r="DX23" s="633"/>
      <c r="DY23" s="633"/>
      <c r="DZ23" s="634"/>
      <c r="EA23" s="632"/>
      <c r="EB23" s="633"/>
      <c r="EC23" s="633"/>
      <c r="ED23" s="633"/>
      <c r="EE23" s="633"/>
      <c r="EF23" s="633"/>
      <c r="EG23" s="633"/>
      <c r="EH23" s="633"/>
      <c r="EI23" s="633"/>
      <c r="EJ23" s="633"/>
      <c r="EK23" s="633"/>
      <c r="EL23" s="633"/>
      <c r="EM23" s="633"/>
      <c r="EN23" s="633"/>
      <c r="EO23" s="633"/>
      <c r="EP23" s="633"/>
      <c r="EQ23" s="633"/>
      <c r="ER23" s="633"/>
      <c r="ES23" s="633"/>
      <c r="ET23" s="633"/>
      <c r="EU23" s="633"/>
      <c r="EV23" s="633"/>
      <c r="EW23" s="633"/>
      <c r="EX23" s="633"/>
      <c r="EY23" s="633"/>
      <c r="EZ23" s="633"/>
      <c r="FA23" s="633"/>
      <c r="FB23" s="633"/>
      <c r="FC23" s="633"/>
      <c r="FD23" s="633"/>
      <c r="FE23" s="636"/>
    </row>
    <row r="24" spans="1:161" s="18" customFormat="1" ht="10.5" customHeight="1">
      <c r="A24" s="629" t="s">
        <v>330</v>
      </c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1"/>
      <c r="M24" s="632" t="s">
        <v>329</v>
      </c>
      <c r="N24" s="633"/>
      <c r="O24" s="633"/>
      <c r="P24" s="633"/>
      <c r="Q24" s="633"/>
      <c r="R24" s="633"/>
      <c r="S24" s="633"/>
      <c r="T24" s="633"/>
      <c r="U24" s="633"/>
      <c r="V24" s="633"/>
      <c r="W24" s="633"/>
      <c r="X24" s="633"/>
      <c r="Y24" s="633"/>
      <c r="Z24" s="633"/>
      <c r="AA24" s="633"/>
      <c r="AB24" s="633"/>
      <c r="AC24" s="633"/>
      <c r="AD24" s="633"/>
      <c r="AE24" s="633"/>
      <c r="AF24" s="633"/>
      <c r="AG24" s="633"/>
      <c r="AH24" s="633"/>
      <c r="AI24" s="633"/>
      <c r="AJ24" s="633"/>
      <c r="AK24" s="633"/>
      <c r="AL24" s="633"/>
      <c r="AM24" s="633"/>
      <c r="AN24" s="633"/>
      <c r="AO24" s="633"/>
      <c r="AP24" s="633"/>
      <c r="AQ24" s="634"/>
      <c r="AR24" s="637" t="s">
        <v>294</v>
      </c>
      <c r="AS24" s="638"/>
      <c r="AT24" s="638"/>
      <c r="AU24" s="638"/>
      <c r="AV24" s="638"/>
      <c r="AW24" s="638"/>
      <c r="AX24" s="638"/>
      <c r="AY24" s="638"/>
      <c r="AZ24" s="638"/>
      <c r="BA24" s="639"/>
      <c r="BB24" s="637" t="s">
        <v>294</v>
      </c>
      <c r="BC24" s="638"/>
      <c r="BD24" s="638"/>
      <c r="BE24" s="638"/>
      <c r="BF24" s="638"/>
      <c r="BG24" s="638"/>
      <c r="BH24" s="638"/>
      <c r="BI24" s="638"/>
      <c r="BJ24" s="638"/>
      <c r="BK24" s="639"/>
      <c r="BL24" s="637" t="s">
        <v>294</v>
      </c>
      <c r="BM24" s="638"/>
      <c r="BN24" s="638"/>
      <c r="BO24" s="638"/>
      <c r="BP24" s="638"/>
      <c r="BQ24" s="638"/>
      <c r="BR24" s="638"/>
      <c r="BS24" s="638"/>
      <c r="BT24" s="638"/>
      <c r="BU24" s="639"/>
      <c r="BV24" s="637" t="s">
        <v>294</v>
      </c>
      <c r="BW24" s="638"/>
      <c r="BX24" s="638"/>
      <c r="BY24" s="638"/>
      <c r="BZ24" s="638"/>
      <c r="CA24" s="638"/>
      <c r="CB24" s="638"/>
      <c r="CC24" s="638"/>
      <c r="CD24" s="638"/>
      <c r="CE24" s="639"/>
      <c r="CF24" s="640">
        <v>100</v>
      </c>
      <c r="CG24" s="641"/>
      <c r="CH24" s="641"/>
      <c r="CI24" s="641"/>
      <c r="CJ24" s="641"/>
      <c r="CK24" s="641"/>
      <c r="CL24" s="641"/>
      <c r="CM24" s="641"/>
      <c r="CN24" s="641"/>
      <c r="CO24" s="641"/>
      <c r="CP24" s="641"/>
      <c r="CQ24" s="641"/>
      <c r="CR24" s="641"/>
      <c r="CS24" s="641"/>
      <c r="CT24" s="641"/>
      <c r="CU24" s="642"/>
      <c r="CV24" s="640"/>
      <c r="CW24" s="641"/>
      <c r="CX24" s="641"/>
      <c r="CY24" s="641"/>
      <c r="CZ24" s="641"/>
      <c r="DA24" s="641"/>
      <c r="DB24" s="641"/>
      <c r="DC24" s="641"/>
      <c r="DD24" s="641"/>
      <c r="DE24" s="641"/>
      <c r="DF24" s="641"/>
      <c r="DG24" s="641"/>
      <c r="DH24" s="641"/>
      <c r="DI24" s="641"/>
      <c r="DJ24" s="641"/>
      <c r="DK24" s="642"/>
      <c r="DL24" s="632"/>
      <c r="DM24" s="633"/>
      <c r="DN24" s="633"/>
      <c r="DO24" s="633"/>
      <c r="DP24" s="633"/>
      <c r="DQ24" s="633"/>
      <c r="DR24" s="633"/>
      <c r="DS24" s="633"/>
      <c r="DT24" s="633"/>
      <c r="DU24" s="633"/>
      <c r="DV24" s="633"/>
      <c r="DW24" s="633"/>
      <c r="DX24" s="633"/>
      <c r="DY24" s="633"/>
      <c r="DZ24" s="634"/>
      <c r="EA24" s="632"/>
      <c r="EB24" s="633"/>
      <c r="EC24" s="633"/>
      <c r="ED24" s="633"/>
      <c r="EE24" s="633"/>
      <c r="EF24" s="633"/>
      <c r="EG24" s="633"/>
      <c r="EH24" s="633"/>
      <c r="EI24" s="633"/>
      <c r="EJ24" s="633"/>
      <c r="EK24" s="633"/>
      <c r="EL24" s="633"/>
      <c r="EM24" s="633"/>
      <c r="EN24" s="633"/>
      <c r="EO24" s="633"/>
      <c r="EP24" s="633"/>
      <c r="EQ24" s="633"/>
      <c r="ER24" s="633"/>
      <c r="ES24" s="633"/>
      <c r="ET24" s="633"/>
      <c r="EU24" s="633"/>
      <c r="EV24" s="633"/>
      <c r="EW24" s="633"/>
      <c r="EX24" s="633"/>
      <c r="EY24" s="633"/>
      <c r="EZ24" s="633"/>
      <c r="FA24" s="633"/>
      <c r="FB24" s="633"/>
      <c r="FC24" s="633"/>
      <c r="FD24" s="633"/>
      <c r="FE24" s="636"/>
    </row>
    <row r="25" spans="1:161" s="18" customFormat="1" ht="10.5" customHeight="1">
      <c r="A25" s="629" t="s">
        <v>328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1"/>
      <c r="M25" s="632" t="s">
        <v>327</v>
      </c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633"/>
      <c r="AB25" s="633"/>
      <c r="AC25" s="633"/>
      <c r="AD25" s="633"/>
      <c r="AE25" s="633"/>
      <c r="AF25" s="633"/>
      <c r="AG25" s="633"/>
      <c r="AH25" s="633"/>
      <c r="AI25" s="633"/>
      <c r="AJ25" s="633"/>
      <c r="AK25" s="633"/>
      <c r="AL25" s="633"/>
      <c r="AM25" s="633"/>
      <c r="AN25" s="633"/>
      <c r="AO25" s="633"/>
      <c r="AP25" s="633"/>
      <c r="AQ25" s="634"/>
      <c r="AR25" s="637" t="s">
        <v>294</v>
      </c>
      <c r="AS25" s="638"/>
      <c r="AT25" s="638"/>
      <c r="AU25" s="638"/>
      <c r="AV25" s="638"/>
      <c r="AW25" s="638"/>
      <c r="AX25" s="638"/>
      <c r="AY25" s="638"/>
      <c r="AZ25" s="638"/>
      <c r="BA25" s="639"/>
      <c r="BB25" s="637" t="s">
        <v>294</v>
      </c>
      <c r="BC25" s="638"/>
      <c r="BD25" s="638"/>
      <c r="BE25" s="638"/>
      <c r="BF25" s="638"/>
      <c r="BG25" s="638"/>
      <c r="BH25" s="638"/>
      <c r="BI25" s="638"/>
      <c r="BJ25" s="638"/>
      <c r="BK25" s="639"/>
      <c r="BL25" s="637" t="s">
        <v>294</v>
      </c>
      <c r="BM25" s="638"/>
      <c r="BN25" s="638"/>
      <c r="BO25" s="638"/>
      <c r="BP25" s="638"/>
      <c r="BQ25" s="638"/>
      <c r="BR25" s="638"/>
      <c r="BS25" s="638"/>
      <c r="BT25" s="638"/>
      <c r="BU25" s="639"/>
      <c r="BV25" s="637" t="s">
        <v>294</v>
      </c>
      <c r="BW25" s="638"/>
      <c r="BX25" s="638"/>
      <c r="BY25" s="638"/>
      <c r="BZ25" s="638"/>
      <c r="CA25" s="638"/>
      <c r="CB25" s="638"/>
      <c r="CC25" s="638"/>
      <c r="CD25" s="638"/>
      <c r="CE25" s="639"/>
      <c r="CF25" s="640">
        <v>100</v>
      </c>
      <c r="CG25" s="641"/>
      <c r="CH25" s="641"/>
      <c r="CI25" s="641"/>
      <c r="CJ25" s="641"/>
      <c r="CK25" s="641"/>
      <c r="CL25" s="641"/>
      <c r="CM25" s="641"/>
      <c r="CN25" s="641"/>
      <c r="CO25" s="641"/>
      <c r="CP25" s="641"/>
      <c r="CQ25" s="641"/>
      <c r="CR25" s="641"/>
      <c r="CS25" s="641"/>
      <c r="CT25" s="641"/>
      <c r="CU25" s="642"/>
      <c r="CV25" s="640"/>
      <c r="CW25" s="641"/>
      <c r="CX25" s="641"/>
      <c r="CY25" s="641"/>
      <c r="CZ25" s="641"/>
      <c r="DA25" s="641"/>
      <c r="DB25" s="641"/>
      <c r="DC25" s="641"/>
      <c r="DD25" s="641"/>
      <c r="DE25" s="641"/>
      <c r="DF25" s="641"/>
      <c r="DG25" s="641"/>
      <c r="DH25" s="641"/>
      <c r="DI25" s="641"/>
      <c r="DJ25" s="641"/>
      <c r="DK25" s="642"/>
      <c r="DL25" s="632"/>
      <c r="DM25" s="633"/>
      <c r="DN25" s="633"/>
      <c r="DO25" s="633"/>
      <c r="DP25" s="633"/>
      <c r="DQ25" s="633"/>
      <c r="DR25" s="633"/>
      <c r="DS25" s="633"/>
      <c r="DT25" s="633"/>
      <c r="DU25" s="633"/>
      <c r="DV25" s="633"/>
      <c r="DW25" s="633"/>
      <c r="DX25" s="633"/>
      <c r="DY25" s="633"/>
      <c r="DZ25" s="634"/>
      <c r="EA25" s="632"/>
      <c r="EB25" s="633"/>
      <c r="EC25" s="633"/>
      <c r="ED25" s="633"/>
      <c r="EE25" s="633"/>
      <c r="EF25" s="633"/>
      <c r="EG25" s="633"/>
      <c r="EH25" s="633"/>
      <c r="EI25" s="633"/>
      <c r="EJ25" s="633"/>
      <c r="EK25" s="633"/>
      <c r="EL25" s="633"/>
      <c r="EM25" s="633"/>
      <c r="EN25" s="633"/>
      <c r="EO25" s="633"/>
      <c r="EP25" s="633"/>
      <c r="EQ25" s="633"/>
      <c r="ER25" s="633"/>
      <c r="ES25" s="633"/>
      <c r="ET25" s="633"/>
      <c r="EU25" s="633"/>
      <c r="EV25" s="633"/>
      <c r="EW25" s="633"/>
      <c r="EX25" s="633"/>
      <c r="EY25" s="633"/>
      <c r="EZ25" s="633"/>
      <c r="FA25" s="633"/>
      <c r="FB25" s="633"/>
      <c r="FC25" s="633"/>
      <c r="FD25" s="633"/>
      <c r="FE25" s="636"/>
    </row>
    <row r="26" spans="1:161" s="18" customFormat="1" ht="10.5" customHeight="1">
      <c r="A26" s="629" t="s">
        <v>228</v>
      </c>
      <c r="B26" s="630"/>
      <c r="C26" s="630"/>
      <c r="D26" s="630"/>
      <c r="E26" s="630"/>
      <c r="F26" s="630"/>
      <c r="G26" s="630"/>
      <c r="H26" s="630"/>
      <c r="I26" s="630"/>
      <c r="J26" s="630"/>
      <c r="K26" s="630"/>
      <c r="L26" s="631"/>
      <c r="M26" s="643" t="s">
        <v>326</v>
      </c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644"/>
      <c r="AJ26" s="644"/>
      <c r="AK26" s="644"/>
      <c r="AL26" s="644"/>
      <c r="AM26" s="644"/>
      <c r="AN26" s="644"/>
      <c r="AO26" s="644"/>
      <c r="AP26" s="644"/>
      <c r="AQ26" s="645"/>
      <c r="AR26" s="646"/>
      <c r="AS26" s="265"/>
      <c r="AT26" s="265"/>
      <c r="AU26" s="265"/>
      <c r="AV26" s="265"/>
      <c r="AW26" s="265"/>
      <c r="AX26" s="265"/>
      <c r="AY26" s="265"/>
      <c r="AZ26" s="265"/>
      <c r="BA26" s="266"/>
      <c r="BB26" s="646"/>
      <c r="BC26" s="265"/>
      <c r="BD26" s="265"/>
      <c r="BE26" s="265"/>
      <c r="BF26" s="265"/>
      <c r="BG26" s="265"/>
      <c r="BH26" s="265"/>
      <c r="BI26" s="265"/>
      <c r="BJ26" s="265"/>
      <c r="BK26" s="266"/>
      <c r="BL26" s="646"/>
      <c r="BM26" s="265"/>
      <c r="BN26" s="265"/>
      <c r="BO26" s="265"/>
      <c r="BP26" s="265"/>
      <c r="BQ26" s="265"/>
      <c r="BR26" s="265"/>
      <c r="BS26" s="265"/>
      <c r="BT26" s="265"/>
      <c r="BU26" s="266"/>
      <c r="BV26" s="646"/>
      <c r="BW26" s="265"/>
      <c r="BX26" s="265"/>
      <c r="BY26" s="265"/>
      <c r="BZ26" s="265"/>
      <c r="CA26" s="265"/>
      <c r="CB26" s="265"/>
      <c r="CC26" s="265"/>
      <c r="CD26" s="265"/>
      <c r="CE26" s="266"/>
      <c r="CF26" s="225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7"/>
      <c r="CV26" s="225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7"/>
      <c r="DL26" s="632"/>
      <c r="DM26" s="633"/>
      <c r="DN26" s="633"/>
      <c r="DO26" s="633"/>
      <c r="DP26" s="633"/>
      <c r="DQ26" s="633"/>
      <c r="DR26" s="633"/>
      <c r="DS26" s="633"/>
      <c r="DT26" s="633"/>
      <c r="DU26" s="633"/>
      <c r="DV26" s="633"/>
      <c r="DW26" s="633"/>
      <c r="DX26" s="633"/>
      <c r="DY26" s="633"/>
      <c r="DZ26" s="634"/>
      <c r="EA26" s="632"/>
      <c r="EB26" s="633"/>
      <c r="EC26" s="633"/>
      <c r="ED26" s="633"/>
      <c r="EE26" s="633"/>
      <c r="EF26" s="633"/>
      <c r="EG26" s="633"/>
      <c r="EH26" s="633"/>
      <c r="EI26" s="633"/>
      <c r="EJ26" s="633"/>
      <c r="EK26" s="633"/>
      <c r="EL26" s="633"/>
      <c r="EM26" s="633"/>
      <c r="EN26" s="633"/>
      <c r="EO26" s="633"/>
      <c r="EP26" s="633"/>
      <c r="EQ26" s="633"/>
      <c r="ER26" s="633"/>
      <c r="ES26" s="633"/>
      <c r="ET26" s="633"/>
      <c r="EU26" s="633"/>
      <c r="EV26" s="633"/>
      <c r="EW26" s="633"/>
      <c r="EX26" s="633"/>
      <c r="EY26" s="633"/>
      <c r="EZ26" s="633"/>
      <c r="FA26" s="633"/>
      <c r="FB26" s="633"/>
      <c r="FC26" s="633"/>
      <c r="FD26" s="633"/>
      <c r="FE26" s="636"/>
    </row>
    <row r="27" spans="1:161" s="18" customFormat="1" ht="21.75" customHeight="1">
      <c r="A27" s="629" t="s">
        <v>325</v>
      </c>
      <c r="B27" s="630"/>
      <c r="C27" s="630"/>
      <c r="D27" s="630"/>
      <c r="E27" s="630"/>
      <c r="F27" s="630"/>
      <c r="G27" s="630"/>
      <c r="H27" s="630"/>
      <c r="I27" s="630"/>
      <c r="J27" s="630"/>
      <c r="K27" s="630"/>
      <c r="L27" s="631"/>
      <c r="M27" s="632" t="s">
        <v>324</v>
      </c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633"/>
      <c r="AB27" s="633"/>
      <c r="AC27" s="633"/>
      <c r="AD27" s="633"/>
      <c r="AE27" s="633"/>
      <c r="AF27" s="633"/>
      <c r="AG27" s="633"/>
      <c r="AH27" s="633"/>
      <c r="AI27" s="633"/>
      <c r="AJ27" s="633"/>
      <c r="AK27" s="633"/>
      <c r="AL27" s="633"/>
      <c r="AM27" s="633"/>
      <c r="AN27" s="633"/>
      <c r="AO27" s="633"/>
      <c r="AP27" s="633"/>
      <c r="AQ27" s="634"/>
      <c r="AR27" s="637" t="s">
        <v>294</v>
      </c>
      <c r="AS27" s="638"/>
      <c r="AT27" s="638"/>
      <c r="AU27" s="638"/>
      <c r="AV27" s="638"/>
      <c r="AW27" s="638"/>
      <c r="AX27" s="638"/>
      <c r="AY27" s="638"/>
      <c r="AZ27" s="638"/>
      <c r="BA27" s="639"/>
      <c r="BB27" s="637" t="s">
        <v>295</v>
      </c>
      <c r="BC27" s="638"/>
      <c r="BD27" s="638"/>
      <c r="BE27" s="638"/>
      <c r="BF27" s="638"/>
      <c r="BG27" s="638"/>
      <c r="BH27" s="638"/>
      <c r="BI27" s="638"/>
      <c r="BJ27" s="638"/>
      <c r="BK27" s="639"/>
      <c r="BL27" s="637" t="s">
        <v>294</v>
      </c>
      <c r="BM27" s="638"/>
      <c r="BN27" s="638"/>
      <c r="BO27" s="638"/>
      <c r="BP27" s="638"/>
      <c r="BQ27" s="638"/>
      <c r="BR27" s="638"/>
      <c r="BS27" s="638"/>
      <c r="BT27" s="638"/>
      <c r="BU27" s="639"/>
      <c r="BV27" s="637" t="s">
        <v>295</v>
      </c>
      <c r="BW27" s="638"/>
      <c r="BX27" s="638"/>
      <c r="BY27" s="638"/>
      <c r="BZ27" s="638"/>
      <c r="CA27" s="638"/>
      <c r="CB27" s="638"/>
      <c r="CC27" s="638"/>
      <c r="CD27" s="638"/>
      <c r="CE27" s="639"/>
      <c r="CF27" s="640">
        <v>100</v>
      </c>
      <c r="CG27" s="641"/>
      <c r="CH27" s="641"/>
      <c r="CI27" s="641"/>
      <c r="CJ27" s="641"/>
      <c r="CK27" s="641"/>
      <c r="CL27" s="641"/>
      <c r="CM27" s="641"/>
      <c r="CN27" s="641"/>
      <c r="CO27" s="641"/>
      <c r="CP27" s="641"/>
      <c r="CQ27" s="641"/>
      <c r="CR27" s="641"/>
      <c r="CS27" s="641"/>
      <c r="CT27" s="641"/>
      <c r="CU27" s="642"/>
      <c r="CV27" s="640"/>
      <c r="CW27" s="641"/>
      <c r="CX27" s="641"/>
      <c r="CY27" s="641"/>
      <c r="CZ27" s="641"/>
      <c r="DA27" s="641"/>
      <c r="DB27" s="641"/>
      <c r="DC27" s="641"/>
      <c r="DD27" s="641"/>
      <c r="DE27" s="641"/>
      <c r="DF27" s="641"/>
      <c r="DG27" s="641"/>
      <c r="DH27" s="641"/>
      <c r="DI27" s="641"/>
      <c r="DJ27" s="641"/>
      <c r="DK27" s="642"/>
      <c r="DL27" s="632"/>
      <c r="DM27" s="633"/>
      <c r="DN27" s="633"/>
      <c r="DO27" s="633"/>
      <c r="DP27" s="633"/>
      <c r="DQ27" s="633"/>
      <c r="DR27" s="633"/>
      <c r="DS27" s="633"/>
      <c r="DT27" s="633"/>
      <c r="DU27" s="633"/>
      <c r="DV27" s="633"/>
      <c r="DW27" s="633"/>
      <c r="DX27" s="633"/>
      <c r="DY27" s="633"/>
      <c r="DZ27" s="634"/>
      <c r="EA27" s="632"/>
      <c r="EB27" s="633"/>
      <c r="EC27" s="633"/>
      <c r="ED27" s="633"/>
      <c r="EE27" s="633"/>
      <c r="EF27" s="633"/>
      <c r="EG27" s="633"/>
      <c r="EH27" s="633"/>
      <c r="EI27" s="633"/>
      <c r="EJ27" s="633"/>
      <c r="EK27" s="633"/>
      <c r="EL27" s="633"/>
      <c r="EM27" s="633"/>
      <c r="EN27" s="633"/>
      <c r="EO27" s="633"/>
      <c r="EP27" s="633"/>
      <c r="EQ27" s="633"/>
      <c r="ER27" s="633"/>
      <c r="ES27" s="633"/>
      <c r="ET27" s="633"/>
      <c r="EU27" s="633"/>
      <c r="EV27" s="633"/>
      <c r="EW27" s="633"/>
      <c r="EX27" s="633"/>
      <c r="EY27" s="633"/>
      <c r="EZ27" s="633"/>
      <c r="FA27" s="633"/>
      <c r="FB27" s="633"/>
      <c r="FC27" s="633"/>
      <c r="FD27" s="633"/>
      <c r="FE27" s="636"/>
    </row>
    <row r="28" spans="1:161" s="18" customFormat="1" ht="33.75" customHeight="1">
      <c r="A28" s="629" t="s">
        <v>322</v>
      </c>
      <c r="B28" s="630"/>
      <c r="C28" s="630"/>
      <c r="D28" s="630"/>
      <c r="E28" s="630"/>
      <c r="F28" s="630"/>
      <c r="G28" s="630"/>
      <c r="H28" s="630"/>
      <c r="I28" s="630"/>
      <c r="J28" s="630"/>
      <c r="K28" s="630"/>
      <c r="L28" s="631"/>
      <c r="M28" s="632" t="s">
        <v>321</v>
      </c>
      <c r="N28" s="633"/>
      <c r="O28" s="633"/>
      <c r="P28" s="633"/>
      <c r="Q28" s="633"/>
      <c r="R28" s="633"/>
      <c r="S28" s="633"/>
      <c r="T28" s="633"/>
      <c r="U28" s="633"/>
      <c r="V28" s="633"/>
      <c r="W28" s="633"/>
      <c r="X28" s="633"/>
      <c r="Y28" s="633"/>
      <c r="Z28" s="633"/>
      <c r="AA28" s="633"/>
      <c r="AB28" s="633"/>
      <c r="AC28" s="633"/>
      <c r="AD28" s="633"/>
      <c r="AE28" s="633"/>
      <c r="AF28" s="633"/>
      <c r="AG28" s="633"/>
      <c r="AH28" s="633"/>
      <c r="AI28" s="633"/>
      <c r="AJ28" s="633"/>
      <c r="AK28" s="633"/>
      <c r="AL28" s="633"/>
      <c r="AM28" s="633"/>
      <c r="AN28" s="633"/>
      <c r="AO28" s="633"/>
      <c r="AP28" s="633"/>
      <c r="AQ28" s="634"/>
      <c r="AR28" s="637"/>
      <c r="AS28" s="638"/>
      <c r="AT28" s="638"/>
      <c r="AU28" s="638"/>
      <c r="AV28" s="638"/>
      <c r="AW28" s="638"/>
      <c r="AX28" s="638"/>
      <c r="AY28" s="638"/>
      <c r="AZ28" s="638"/>
      <c r="BA28" s="639"/>
      <c r="BB28" s="637"/>
      <c r="BC28" s="638"/>
      <c r="BD28" s="638"/>
      <c r="BE28" s="638"/>
      <c r="BF28" s="638"/>
      <c r="BG28" s="638"/>
      <c r="BH28" s="638"/>
      <c r="BI28" s="638"/>
      <c r="BJ28" s="638"/>
      <c r="BK28" s="639"/>
      <c r="BL28" s="637"/>
      <c r="BM28" s="638"/>
      <c r="BN28" s="638"/>
      <c r="BO28" s="638"/>
      <c r="BP28" s="638"/>
      <c r="BQ28" s="638"/>
      <c r="BR28" s="638"/>
      <c r="BS28" s="638"/>
      <c r="BT28" s="638"/>
      <c r="BU28" s="639"/>
      <c r="BV28" s="637"/>
      <c r="BW28" s="638"/>
      <c r="BX28" s="638"/>
      <c r="BY28" s="638"/>
      <c r="BZ28" s="638"/>
      <c r="CA28" s="638"/>
      <c r="CB28" s="638"/>
      <c r="CC28" s="638"/>
      <c r="CD28" s="638"/>
      <c r="CE28" s="639"/>
      <c r="CF28" s="640"/>
      <c r="CG28" s="641"/>
      <c r="CH28" s="641"/>
      <c r="CI28" s="641"/>
      <c r="CJ28" s="641"/>
      <c r="CK28" s="641"/>
      <c r="CL28" s="641"/>
      <c r="CM28" s="641"/>
      <c r="CN28" s="641"/>
      <c r="CO28" s="641"/>
      <c r="CP28" s="641"/>
      <c r="CQ28" s="641"/>
      <c r="CR28" s="641"/>
      <c r="CS28" s="641"/>
      <c r="CT28" s="641"/>
      <c r="CU28" s="642"/>
      <c r="CV28" s="640"/>
      <c r="CW28" s="641"/>
      <c r="CX28" s="641"/>
      <c r="CY28" s="641"/>
      <c r="CZ28" s="641"/>
      <c r="DA28" s="641"/>
      <c r="DB28" s="641"/>
      <c r="DC28" s="641"/>
      <c r="DD28" s="641"/>
      <c r="DE28" s="641"/>
      <c r="DF28" s="641"/>
      <c r="DG28" s="641"/>
      <c r="DH28" s="641"/>
      <c r="DI28" s="641"/>
      <c r="DJ28" s="641"/>
      <c r="DK28" s="642"/>
      <c r="DL28" s="632"/>
      <c r="DM28" s="633"/>
      <c r="DN28" s="633"/>
      <c r="DO28" s="633"/>
      <c r="DP28" s="633"/>
      <c r="DQ28" s="633"/>
      <c r="DR28" s="633"/>
      <c r="DS28" s="633"/>
      <c r="DT28" s="633"/>
      <c r="DU28" s="633"/>
      <c r="DV28" s="633"/>
      <c r="DW28" s="633"/>
      <c r="DX28" s="633"/>
      <c r="DY28" s="633"/>
      <c r="DZ28" s="634"/>
      <c r="EA28" s="632"/>
      <c r="EB28" s="633"/>
      <c r="EC28" s="633"/>
      <c r="ED28" s="633"/>
      <c r="EE28" s="633"/>
      <c r="EF28" s="633"/>
      <c r="EG28" s="633"/>
      <c r="EH28" s="633"/>
      <c r="EI28" s="633"/>
      <c r="EJ28" s="633"/>
      <c r="EK28" s="633"/>
      <c r="EL28" s="633"/>
      <c r="EM28" s="633"/>
      <c r="EN28" s="633"/>
      <c r="EO28" s="633"/>
      <c r="EP28" s="633"/>
      <c r="EQ28" s="633"/>
      <c r="ER28" s="633"/>
      <c r="ES28" s="633"/>
      <c r="ET28" s="633"/>
      <c r="EU28" s="633"/>
      <c r="EV28" s="633"/>
      <c r="EW28" s="633"/>
      <c r="EX28" s="633"/>
      <c r="EY28" s="633"/>
      <c r="EZ28" s="633"/>
      <c r="FA28" s="633"/>
      <c r="FB28" s="633"/>
      <c r="FC28" s="633"/>
      <c r="FD28" s="633"/>
      <c r="FE28" s="636"/>
    </row>
    <row r="29" spans="1:161" s="18" customFormat="1" ht="22.5" customHeight="1">
      <c r="A29" s="629" t="s">
        <v>320</v>
      </c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1"/>
      <c r="M29" s="632" t="s">
        <v>319</v>
      </c>
      <c r="N29" s="633"/>
      <c r="O29" s="633"/>
      <c r="P29" s="633"/>
      <c r="Q29" s="633"/>
      <c r="R29" s="633"/>
      <c r="S29" s="633"/>
      <c r="T29" s="633"/>
      <c r="U29" s="633"/>
      <c r="V29" s="633"/>
      <c r="W29" s="633"/>
      <c r="X29" s="633"/>
      <c r="Y29" s="633"/>
      <c r="Z29" s="633"/>
      <c r="AA29" s="633"/>
      <c r="AB29" s="633"/>
      <c r="AC29" s="633"/>
      <c r="AD29" s="633"/>
      <c r="AE29" s="633"/>
      <c r="AF29" s="633"/>
      <c r="AG29" s="633"/>
      <c r="AH29" s="633"/>
      <c r="AI29" s="633"/>
      <c r="AJ29" s="633"/>
      <c r="AK29" s="633"/>
      <c r="AL29" s="633"/>
      <c r="AM29" s="633"/>
      <c r="AN29" s="633"/>
      <c r="AO29" s="633"/>
      <c r="AP29" s="633"/>
      <c r="AQ29" s="634"/>
      <c r="AR29" s="637" t="s">
        <v>294</v>
      </c>
      <c r="AS29" s="638"/>
      <c r="AT29" s="638"/>
      <c r="AU29" s="638"/>
      <c r="AV29" s="638"/>
      <c r="AW29" s="638"/>
      <c r="AX29" s="638"/>
      <c r="AY29" s="638"/>
      <c r="AZ29" s="638"/>
      <c r="BA29" s="639"/>
      <c r="BB29" s="637" t="s">
        <v>295</v>
      </c>
      <c r="BC29" s="638"/>
      <c r="BD29" s="638"/>
      <c r="BE29" s="638"/>
      <c r="BF29" s="638"/>
      <c r="BG29" s="638"/>
      <c r="BH29" s="638"/>
      <c r="BI29" s="638"/>
      <c r="BJ29" s="638"/>
      <c r="BK29" s="639"/>
      <c r="BL29" s="637" t="s">
        <v>294</v>
      </c>
      <c r="BM29" s="638"/>
      <c r="BN29" s="638"/>
      <c r="BO29" s="638"/>
      <c r="BP29" s="638"/>
      <c r="BQ29" s="638"/>
      <c r="BR29" s="638"/>
      <c r="BS29" s="638"/>
      <c r="BT29" s="638"/>
      <c r="BU29" s="639"/>
      <c r="BV29" s="637" t="s">
        <v>295</v>
      </c>
      <c r="BW29" s="638"/>
      <c r="BX29" s="638"/>
      <c r="BY29" s="638"/>
      <c r="BZ29" s="638"/>
      <c r="CA29" s="638"/>
      <c r="CB29" s="638"/>
      <c r="CC29" s="638"/>
      <c r="CD29" s="638"/>
      <c r="CE29" s="639"/>
      <c r="CF29" s="640">
        <v>100</v>
      </c>
      <c r="CG29" s="641"/>
      <c r="CH29" s="641"/>
      <c r="CI29" s="641"/>
      <c r="CJ29" s="641"/>
      <c r="CK29" s="641"/>
      <c r="CL29" s="641"/>
      <c r="CM29" s="641"/>
      <c r="CN29" s="641"/>
      <c r="CO29" s="641"/>
      <c r="CP29" s="641"/>
      <c r="CQ29" s="641"/>
      <c r="CR29" s="641"/>
      <c r="CS29" s="641"/>
      <c r="CT29" s="641"/>
      <c r="CU29" s="642"/>
      <c r="CV29" s="640"/>
      <c r="CW29" s="641"/>
      <c r="CX29" s="641"/>
      <c r="CY29" s="641"/>
      <c r="CZ29" s="641"/>
      <c r="DA29" s="641"/>
      <c r="DB29" s="641"/>
      <c r="DC29" s="641"/>
      <c r="DD29" s="641"/>
      <c r="DE29" s="641"/>
      <c r="DF29" s="641"/>
      <c r="DG29" s="641"/>
      <c r="DH29" s="641"/>
      <c r="DI29" s="641"/>
      <c r="DJ29" s="641"/>
      <c r="DK29" s="642"/>
      <c r="DL29" s="632"/>
      <c r="DM29" s="633"/>
      <c r="DN29" s="633"/>
      <c r="DO29" s="633"/>
      <c r="DP29" s="633"/>
      <c r="DQ29" s="633"/>
      <c r="DR29" s="633"/>
      <c r="DS29" s="633"/>
      <c r="DT29" s="633"/>
      <c r="DU29" s="633"/>
      <c r="DV29" s="633"/>
      <c r="DW29" s="633"/>
      <c r="DX29" s="633"/>
      <c r="DY29" s="633"/>
      <c r="DZ29" s="634"/>
      <c r="EA29" s="632"/>
      <c r="EB29" s="633"/>
      <c r="EC29" s="633"/>
      <c r="ED29" s="633"/>
      <c r="EE29" s="633"/>
      <c r="EF29" s="633"/>
      <c r="EG29" s="633"/>
      <c r="EH29" s="633"/>
      <c r="EI29" s="633"/>
      <c r="EJ29" s="633"/>
      <c r="EK29" s="633"/>
      <c r="EL29" s="633"/>
      <c r="EM29" s="633"/>
      <c r="EN29" s="633"/>
      <c r="EO29" s="633"/>
      <c r="EP29" s="633"/>
      <c r="EQ29" s="633"/>
      <c r="ER29" s="633"/>
      <c r="ES29" s="633"/>
      <c r="ET29" s="633"/>
      <c r="EU29" s="633"/>
      <c r="EV29" s="633"/>
      <c r="EW29" s="633"/>
      <c r="EX29" s="633"/>
      <c r="EY29" s="633"/>
      <c r="EZ29" s="633"/>
      <c r="FA29" s="633"/>
      <c r="FB29" s="633"/>
      <c r="FC29" s="633"/>
      <c r="FD29" s="633"/>
      <c r="FE29" s="636"/>
    </row>
    <row r="30" spans="1:161" s="18" customFormat="1" ht="22.5" customHeight="1">
      <c r="A30" s="629" t="s">
        <v>318</v>
      </c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1"/>
      <c r="M30" s="643" t="s">
        <v>317</v>
      </c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644"/>
      <c r="AJ30" s="644"/>
      <c r="AK30" s="644"/>
      <c r="AL30" s="644"/>
      <c r="AM30" s="644"/>
      <c r="AN30" s="644"/>
      <c r="AO30" s="644"/>
      <c r="AP30" s="644"/>
      <c r="AQ30" s="645"/>
      <c r="AR30" s="646"/>
      <c r="AS30" s="265"/>
      <c r="AT30" s="265"/>
      <c r="AU30" s="265"/>
      <c r="AV30" s="265"/>
      <c r="AW30" s="265"/>
      <c r="AX30" s="265"/>
      <c r="AY30" s="265"/>
      <c r="AZ30" s="265"/>
      <c r="BA30" s="266"/>
      <c r="BB30" s="646"/>
      <c r="BC30" s="265"/>
      <c r="BD30" s="265"/>
      <c r="BE30" s="265"/>
      <c r="BF30" s="265"/>
      <c r="BG30" s="265"/>
      <c r="BH30" s="265"/>
      <c r="BI30" s="265"/>
      <c r="BJ30" s="265"/>
      <c r="BK30" s="266"/>
      <c r="BL30" s="646"/>
      <c r="BM30" s="265"/>
      <c r="BN30" s="265"/>
      <c r="BO30" s="265"/>
      <c r="BP30" s="265"/>
      <c r="BQ30" s="265"/>
      <c r="BR30" s="265"/>
      <c r="BS30" s="265"/>
      <c r="BT30" s="265"/>
      <c r="BU30" s="266"/>
      <c r="BV30" s="646"/>
      <c r="BW30" s="265"/>
      <c r="BX30" s="265"/>
      <c r="BY30" s="265"/>
      <c r="BZ30" s="265"/>
      <c r="CA30" s="265"/>
      <c r="CB30" s="265"/>
      <c r="CC30" s="265"/>
      <c r="CD30" s="265"/>
      <c r="CE30" s="266"/>
      <c r="CF30" s="225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7"/>
      <c r="CV30" s="225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7"/>
      <c r="DL30" s="632"/>
      <c r="DM30" s="633"/>
      <c r="DN30" s="633"/>
      <c r="DO30" s="633"/>
      <c r="DP30" s="633"/>
      <c r="DQ30" s="633"/>
      <c r="DR30" s="633"/>
      <c r="DS30" s="633"/>
      <c r="DT30" s="633"/>
      <c r="DU30" s="633"/>
      <c r="DV30" s="633"/>
      <c r="DW30" s="633"/>
      <c r="DX30" s="633"/>
      <c r="DY30" s="633"/>
      <c r="DZ30" s="634"/>
      <c r="EA30" s="632"/>
      <c r="EB30" s="633"/>
      <c r="EC30" s="633"/>
      <c r="ED30" s="633"/>
      <c r="EE30" s="633"/>
      <c r="EF30" s="633"/>
      <c r="EG30" s="633"/>
      <c r="EH30" s="633"/>
      <c r="EI30" s="633"/>
      <c r="EJ30" s="633"/>
      <c r="EK30" s="633"/>
      <c r="EL30" s="633"/>
      <c r="EM30" s="633"/>
      <c r="EN30" s="633"/>
      <c r="EO30" s="633"/>
      <c r="EP30" s="633"/>
      <c r="EQ30" s="633"/>
      <c r="ER30" s="633"/>
      <c r="ES30" s="633"/>
      <c r="ET30" s="633"/>
      <c r="EU30" s="633"/>
      <c r="EV30" s="633"/>
      <c r="EW30" s="633"/>
      <c r="EX30" s="633"/>
      <c r="EY30" s="633"/>
      <c r="EZ30" s="633"/>
      <c r="FA30" s="633"/>
      <c r="FB30" s="633"/>
      <c r="FC30" s="633"/>
      <c r="FD30" s="633"/>
      <c r="FE30" s="636"/>
    </row>
    <row r="31" spans="1:161" s="18" customFormat="1" ht="27.75" customHeight="1">
      <c r="A31" s="629" t="s">
        <v>316</v>
      </c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1"/>
      <c r="M31" s="632" t="s">
        <v>315</v>
      </c>
      <c r="N31" s="633"/>
      <c r="O31" s="633"/>
      <c r="P31" s="633"/>
      <c r="Q31" s="633"/>
      <c r="R31" s="633"/>
      <c r="S31" s="633"/>
      <c r="T31" s="633"/>
      <c r="U31" s="633"/>
      <c r="V31" s="633"/>
      <c r="W31" s="633"/>
      <c r="X31" s="633"/>
      <c r="Y31" s="633"/>
      <c r="Z31" s="633"/>
      <c r="AA31" s="633"/>
      <c r="AB31" s="633"/>
      <c r="AC31" s="633"/>
      <c r="AD31" s="633"/>
      <c r="AE31" s="633"/>
      <c r="AF31" s="633"/>
      <c r="AG31" s="633"/>
      <c r="AH31" s="633"/>
      <c r="AI31" s="633"/>
      <c r="AJ31" s="633"/>
      <c r="AK31" s="633"/>
      <c r="AL31" s="633"/>
      <c r="AM31" s="633"/>
      <c r="AN31" s="633"/>
      <c r="AO31" s="633"/>
      <c r="AP31" s="633"/>
      <c r="AQ31" s="634"/>
      <c r="AR31" s="637" t="s">
        <v>290</v>
      </c>
      <c r="AS31" s="638"/>
      <c r="AT31" s="638"/>
      <c r="AU31" s="638"/>
      <c r="AV31" s="638"/>
      <c r="AW31" s="638"/>
      <c r="AX31" s="638"/>
      <c r="AY31" s="638"/>
      <c r="AZ31" s="638"/>
      <c r="BA31" s="639"/>
      <c r="BB31" s="637" t="s">
        <v>290</v>
      </c>
      <c r="BC31" s="638"/>
      <c r="BD31" s="638"/>
      <c r="BE31" s="638"/>
      <c r="BF31" s="638"/>
      <c r="BG31" s="638"/>
      <c r="BH31" s="638"/>
      <c r="BI31" s="638"/>
      <c r="BJ31" s="638"/>
      <c r="BK31" s="639"/>
      <c r="BL31" s="637" t="s">
        <v>290</v>
      </c>
      <c r="BM31" s="638"/>
      <c r="BN31" s="638"/>
      <c r="BO31" s="638"/>
      <c r="BP31" s="638"/>
      <c r="BQ31" s="638"/>
      <c r="BR31" s="638"/>
      <c r="BS31" s="638"/>
      <c r="BT31" s="638"/>
      <c r="BU31" s="639"/>
      <c r="BV31" s="637" t="s">
        <v>290</v>
      </c>
      <c r="BW31" s="638"/>
      <c r="BX31" s="638"/>
      <c r="BY31" s="638"/>
      <c r="BZ31" s="638"/>
      <c r="CA31" s="638"/>
      <c r="CB31" s="638"/>
      <c r="CC31" s="638"/>
      <c r="CD31" s="638"/>
      <c r="CE31" s="639"/>
      <c r="CF31" s="640">
        <v>100</v>
      </c>
      <c r="CG31" s="641"/>
      <c r="CH31" s="641"/>
      <c r="CI31" s="641"/>
      <c r="CJ31" s="641"/>
      <c r="CK31" s="641"/>
      <c r="CL31" s="641"/>
      <c r="CM31" s="641"/>
      <c r="CN31" s="641"/>
      <c r="CO31" s="641"/>
      <c r="CP31" s="641"/>
      <c r="CQ31" s="641"/>
      <c r="CR31" s="641"/>
      <c r="CS31" s="641"/>
      <c r="CT31" s="641"/>
      <c r="CU31" s="642"/>
      <c r="CV31" s="640"/>
      <c r="CW31" s="641"/>
      <c r="CX31" s="641"/>
      <c r="CY31" s="641"/>
      <c r="CZ31" s="641"/>
      <c r="DA31" s="641"/>
      <c r="DB31" s="641"/>
      <c r="DC31" s="641"/>
      <c r="DD31" s="641"/>
      <c r="DE31" s="641"/>
      <c r="DF31" s="641"/>
      <c r="DG31" s="641"/>
      <c r="DH31" s="641"/>
      <c r="DI31" s="641"/>
      <c r="DJ31" s="641"/>
      <c r="DK31" s="642"/>
      <c r="DL31" s="632"/>
      <c r="DM31" s="633"/>
      <c r="DN31" s="633"/>
      <c r="DO31" s="633"/>
      <c r="DP31" s="633"/>
      <c r="DQ31" s="633"/>
      <c r="DR31" s="633"/>
      <c r="DS31" s="633"/>
      <c r="DT31" s="633"/>
      <c r="DU31" s="633"/>
      <c r="DV31" s="633"/>
      <c r="DW31" s="633"/>
      <c r="DX31" s="633"/>
      <c r="DY31" s="633"/>
      <c r="DZ31" s="634"/>
      <c r="EA31" s="632"/>
      <c r="EB31" s="633"/>
      <c r="EC31" s="633"/>
      <c r="ED31" s="633"/>
      <c r="EE31" s="633"/>
      <c r="EF31" s="633"/>
      <c r="EG31" s="633"/>
      <c r="EH31" s="633"/>
      <c r="EI31" s="633"/>
      <c r="EJ31" s="633"/>
      <c r="EK31" s="633"/>
      <c r="EL31" s="633"/>
      <c r="EM31" s="633"/>
      <c r="EN31" s="633"/>
      <c r="EO31" s="633"/>
      <c r="EP31" s="633"/>
      <c r="EQ31" s="633"/>
      <c r="ER31" s="633"/>
      <c r="ES31" s="633"/>
      <c r="ET31" s="633"/>
      <c r="EU31" s="633"/>
      <c r="EV31" s="633"/>
      <c r="EW31" s="633"/>
      <c r="EX31" s="633"/>
      <c r="EY31" s="633"/>
      <c r="EZ31" s="633"/>
      <c r="FA31" s="633"/>
      <c r="FB31" s="633"/>
      <c r="FC31" s="633"/>
      <c r="FD31" s="633"/>
      <c r="FE31" s="636"/>
    </row>
    <row r="32" spans="1:161" s="18" customFormat="1" ht="10.5" customHeight="1">
      <c r="A32" s="629" t="s">
        <v>314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1"/>
      <c r="M32" s="632" t="s">
        <v>313</v>
      </c>
      <c r="N32" s="633"/>
      <c r="O32" s="633"/>
      <c r="P32" s="633"/>
      <c r="Q32" s="633"/>
      <c r="R32" s="633"/>
      <c r="S32" s="633"/>
      <c r="T32" s="633"/>
      <c r="U32" s="633"/>
      <c r="V32" s="633"/>
      <c r="W32" s="633"/>
      <c r="X32" s="633"/>
      <c r="Y32" s="633"/>
      <c r="Z32" s="633"/>
      <c r="AA32" s="633"/>
      <c r="AB32" s="633"/>
      <c r="AC32" s="633"/>
      <c r="AD32" s="633"/>
      <c r="AE32" s="633"/>
      <c r="AF32" s="633"/>
      <c r="AG32" s="633"/>
      <c r="AH32" s="633"/>
      <c r="AI32" s="633"/>
      <c r="AJ32" s="633"/>
      <c r="AK32" s="633"/>
      <c r="AL32" s="633"/>
      <c r="AM32" s="633"/>
      <c r="AN32" s="633"/>
      <c r="AO32" s="633"/>
      <c r="AP32" s="633"/>
      <c r="AQ32" s="634"/>
      <c r="AR32" s="637" t="s">
        <v>290</v>
      </c>
      <c r="AS32" s="638"/>
      <c r="AT32" s="638"/>
      <c r="AU32" s="638"/>
      <c r="AV32" s="638"/>
      <c r="AW32" s="638"/>
      <c r="AX32" s="638"/>
      <c r="AY32" s="638"/>
      <c r="AZ32" s="638"/>
      <c r="BA32" s="639"/>
      <c r="BB32" s="637" t="s">
        <v>365</v>
      </c>
      <c r="BC32" s="638"/>
      <c r="BD32" s="638"/>
      <c r="BE32" s="638"/>
      <c r="BF32" s="638"/>
      <c r="BG32" s="638"/>
      <c r="BH32" s="638"/>
      <c r="BI32" s="638"/>
      <c r="BJ32" s="638"/>
      <c r="BK32" s="639"/>
      <c r="BL32" s="637" t="s">
        <v>290</v>
      </c>
      <c r="BM32" s="638"/>
      <c r="BN32" s="638"/>
      <c r="BO32" s="638"/>
      <c r="BP32" s="638"/>
      <c r="BQ32" s="638"/>
      <c r="BR32" s="638"/>
      <c r="BS32" s="638"/>
      <c r="BT32" s="638"/>
      <c r="BU32" s="639"/>
      <c r="BV32" s="637" t="s">
        <v>365</v>
      </c>
      <c r="BW32" s="638"/>
      <c r="BX32" s="638"/>
      <c r="BY32" s="638"/>
      <c r="BZ32" s="638"/>
      <c r="CA32" s="638"/>
      <c r="CB32" s="638"/>
      <c r="CC32" s="638"/>
      <c r="CD32" s="638"/>
      <c r="CE32" s="639"/>
      <c r="CF32" s="640">
        <v>70</v>
      </c>
      <c r="CG32" s="641"/>
      <c r="CH32" s="641"/>
      <c r="CI32" s="641"/>
      <c r="CJ32" s="641"/>
      <c r="CK32" s="641"/>
      <c r="CL32" s="641"/>
      <c r="CM32" s="641"/>
      <c r="CN32" s="641"/>
      <c r="CO32" s="641"/>
      <c r="CP32" s="641"/>
      <c r="CQ32" s="641"/>
      <c r="CR32" s="641"/>
      <c r="CS32" s="641"/>
      <c r="CT32" s="641"/>
      <c r="CU32" s="642"/>
      <c r="CV32" s="640">
        <v>70</v>
      </c>
      <c r="CW32" s="641"/>
      <c r="CX32" s="641"/>
      <c r="CY32" s="641"/>
      <c r="CZ32" s="641"/>
      <c r="DA32" s="641"/>
      <c r="DB32" s="641"/>
      <c r="DC32" s="641"/>
      <c r="DD32" s="641"/>
      <c r="DE32" s="641"/>
      <c r="DF32" s="641"/>
      <c r="DG32" s="641"/>
      <c r="DH32" s="641"/>
      <c r="DI32" s="641"/>
      <c r="DJ32" s="641"/>
      <c r="DK32" s="642"/>
      <c r="DL32" s="632"/>
      <c r="DM32" s="633"/>
      <c r="DN32" s="633"/>
      <c r="DO32" s="633"/>
      <c r="DP32" s="633"/>
      <c r="DQ32" s="633"/>
      <c r="DR32" s="633"/>
      <c r="DS32" s="633"/>
      <c r="DT32" s="633"/>
      <c r="DU32" s="633"/>
      <c r="DV32" s="633"/>
      <c r="DW32" s="633"/>
      <c r="DX32" s="633"/>
      <c r="DY32" s="633"/>
      <c r="DZ32" s="634"/>
      <c r="EA32" s="632"/>
      <c r="EB32" s="633"/>
      <c r="EC32" s="633"/>
      <c r="ED32" s="633"/>
      <c r="EE32" s="633"/>
      <c r="EF32" s="633"/>
      <c r="EG32" s="633"/>
      <c r="EH32" s="633"/>
      <c r="EI32" s="633"/>
      <c r="EJ32" s="633"/>
      <c r="EK32" s="633"/>
      <c r="EL32" s="633"/>
      <c r="EM32" s="633"/>
      <c r="EN32" s="633"/>
      <c r="EO32" s="633"/>
      <c r="EP32" s="633"/>
      <c r="EQ32" s="633"/>
      <c r="ER32" s="633"/>
      <c r="ES32" s="633"/>
      <c r="ET32" s="633"/>
      <c r="EU32" s="633"/>
      <c r="EV32" s="633"/>
      <c r="EW32" s="633"/>
      <c r="EX32" s="633"/>
      <c r="EY32" s="633"/>
      <c r="EZ32" s="633"/>
      <c r="FA32" s="633"/>
      <c r="FB32" s="633"/>
      <c r="FC32" s="633"/>
      <c r="FD32" s="633"/>
      <c r="FE32" s="636"/>
    </row>
    <row r="33" spans="1:161" s="18" customFormat="1" ht="10.5" customHeight="1">
      <c r="A33" s="629" t="s">
        <v>312</v>
      </c>
      <c r="B33" s="630"/>
      <c r="C33" s="630"/>
      <c r="D33" s="630"/>
      <c r="E33" s="630"/>
      <c r="F33" s="630"/>
      <c r="G33" s="630"/>
      <c r="H33" s="630"/>
      <c r="I33" s="630"/>
      <c r="J33" s="630"/>
      <c r="K33" s="630"/>
      <c r="L33" s="631"/>
      <c r="M33" s="632" t="s">
        <v>311</v>
      </c>
      <c r="N33" s="633"/>
      <c r="O33" s="633"/>
      <c r="P33" s="633"/>
      <c r="Q33" s="633"/>
      <c r="R33" s="633"/>
      <c r="S33" s="633"/>
      <c r="T33" s="633"/>
      <c r="U33" s="633"/>
      <c r="V33" s="633"/>
      <c r="W33" s="633"/>
      <c r="X33" s="633"/>
      <c r="Y33" s="633"/>
      <c r="Z33" s="633"/>
      <c r="AA33" s="633"/>
      <c r="AB33" s="633"/>
      <c r="AC33" s="633"/>
      <c r="AD33" s="633"/>
      <c r="AE33" s="633"/>
      <c r="AF33" s="633"/>
      <c r="AG33" s="633"/>
      <c r="AH33" s="633"/>
      <c r="AI33" s="633"/>
      <c r="AJ33" s="633"/>
      <c r="AK33" s="633"/>
      <c r="AL33" s="633"/>
      <c r="AM33" s="633"/>
      <c r="AN33" s="633"/>
      <c r="AO33" s="633"/>
      <c r="AP33" s="633"/>
      <c r="AQ33" s="634"/>
      <c r="AR33" s="637" t="s">
        <v>290</v>
      </c>
      <c r="AS33" s="638"/>
      <c r="AT33" s="638"/>
      <c r="AU33" s="638"/>
      <c r="AV33" s="638"/>
      <c r="AW33" s="638"/>
      <c r="AX33" s="638"/>
      <c r="AY33" s="638"/>
      <c r="AZ33" s="638"/>
      <c r="BA33" s="639"/>
      <c r="BB33" s="637" t="s">
        <v>365</v>
      </c>
      <c r="BC33" s="638"/>
      <c r="BD33" s="638"/>
      <c r="BE33" s="638"/>
      <c r="BF33" s="638"/>
      <c r="BG33" s="638"/>
      <c r="BH33" s="638"/>
      <c r="BI33" s="638"/>
      <c r="BJ33" s="638"/>
      <c r="BK33" s="639"/>
      <c r="BL33" s="637" t="s">
        <v>290</v>
      </c>
      <c r="BM33" s="638"/>
      <c r="BN33" s="638"/>
      <c r="BO33" s="638"/>
      <c r="BP33" s="638"/>
      <c r="BQ33" s="638"/>
      <c r="BR33" s="638"/>
      <c r="BS33" s="638"/>
      <c r="BT33" s="638"/>
      <c r="BU33" s="639"/>
      <c r="BV33" s="637" t="s">
        <v>365</v>
      </c>
      <c r="BW33" s="638"/>
      <c r="BX33" s="638"/>
      <c r="BY33" s="638"/>
      <c r="BZ33" s="638"/>
      <c r="CA33" s="638"/>
      <c r="CB33" s="638"/>
      <c r="CC33" s="638"/>
      <c r="CD33" s="638"/>
      <c r="CE33" s="639"/>
      <c r="CF33" s="640">
        <v>30</v>
      </c>
      <c r="CG33" s="641"/>
      <c r="CH33" s="641"/>
      <c r="CI33" s="641"/>
      <c r="CJ33" s="641"/>
      <c r="CK33" s="641"/>
      <c r="CL33" s="641"/>
      <c r="CM33" s="641"/>
      <c r="CN33" s="641"/>
      <c r="CO33" s="641"/>
      <c r="CP33" s="641"/>
      <c r="CQ33" s="641"/>
      <c r="CR33" s="641"/>
      <c r="CS33" s="641"/>
      <c r="CT33" s="641"/>
      <c r="CU33" s="642"/>
      <c r="CV33" s="640">
        <v>25</v>
      </c>
      <c r="CW33" s="641"/>
      <c r="CX33" s="641"/>
      <c r="CY33" s="641"/>
      <c r="CZ33" s="641"/>
      <c r="DA33" s="641"/>
      <c r="DB33" s="641"/>
      <c r="DC33" s="641"/>
      <c r="DD33" s="641"/>
      <c r="DE33" s="641"/>
      <c r="DF33" s="641"/>
      <c r="DG33" s="641"/>
      <c r="DH33" s="641"/>
      <c r="DI33" s="641"/>
      <c r="DJ33" s="641"/>
      <c r="DK33" s="642"/>
      <c r="DL33" s="632"/>
      <c r="DM33" s="633"/>
      <c r="DN33" s="633"/>
      <c r="DO33" s="633"/>
      <c r="DP33" s="633"/>
      <c r="DQ33" s="633"/>
      <c r="DR33" s="633"/>
      <c r="DS33" s="633"/>
      <c r="DT33" s="633"/>
      <c r="DU33" s="633"/>
      <c r="DV33" s="633"/>
      <c r="DW33" s="633"/>
      <c r="DX33" s="633"/>
      <c r="DY33" s="633"/>
      <c r="DZ33" s="634"/>
      <c r="EA33" s="632"/>
      <c r="EB33" s="633"/>
      <c r="EC33" s="633"/>
      <c r="ED33" s="633"/>
      <c r="EE33" s="633"/>
      <c r="EF33" s="633"/>
      <c r="EG33" s="633"/>
      <c r="EH33" s="633"/>
      <c r="EI33" s="633"/>
      <c r="EJ33" s="633"/>
      <c r="EK33" s="633"/>
      <c r="EL33" s="633"/>
      <c r="EM33" s="633"/>
      <c r="EN33" s="633"/>
      <c r="EO33" s="633"/>
      <c r="EP33" s="633"/>
      <c r="EQ33" s="633"/>
      <c r="ER33" s="633"/>
      <c r="ES33" s="633"/>
      <c r="ET33" s="633"/>
      <c r="EU33" s="633"/>
      <c r="EV33" s="633"/>
      <c r="EW33" s="633"/>
      <c r="EX33" s="633"/>
      <c r="EY33" s="633"/>
      <c r="EZ33" s="633"/>
      <c r="FA33" s="633"/>
      <c r="FB33" s="633"/>
      <c r="FC33" s="633"/>
      <c r="FD33" s="633"/>
      <c r="FE33" s="636"/>
    </row>
    <row r="34" spans="1:161" s="18" customFormat="1" ht="10.5" customHeight="1">
      <c r="A34" s="629" t="s">
        <v>310</v>
      </c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1"/>
      <c r="M34" s="632" t="s">
        <v>309</v>
      </c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3"/>
      <c r="AC34" s="633"/>
      <c r="AD34" s="633"/>
      <c r="AE34" s="633"/>
      <c r="AF34" s="633"/>
      <c r="AG34" s="633"/>
      <c r="AH34" s="633"/>
      <c r="AI34" s="633"/>
      <c r="AJ34" s="633"/>
      <c r="AK34" s="633"/>
      <c r="AL34" s="633"/>
      <c r="AM34" s="633"/>
      <c r="AN34" s="633"/>
      <c r="AO34" s="633"/>
      <c r="AP34" s="633"/>
      <c r="AQ34" s="634"/>
      <c r="AR34" s="637" t="s">
        <v>290</v>
      </c>
      <c r="AS34" s="638"/>
      <c r="AT34" s="638"/>
      <c r="AU34" s="638"/>
      <c r="AV34" s="638"/>
      <c r="AW34" s="638"/>
      <c r="AX34" s="638"/>
      <c r="AY34" s="638"/>
      <c r="AZ34" s="638"/>
      <c r="BA34" s="639"/>
      <c r="BB34" s="637" t="s">
        <v>365</v>
      </c>
      <c r="BC34" s="638"/>
      <c r="BD34" s="638"/>
      <c r="BE34" s="638"/>
      <c r="BF34" s="638"/>
      <c r="BG34" s="638"/>
      <c r="BH34" s="638"/>
      <c r="BI34" s="638"/>
      <c r="BJ34" s="638"/>
      <c r="BK34" s="639"/>
      <c r="BL34" s="637" t="s">
        <v>290</v>
      </c>
      <c r="BM34" s="638"/>
      <c r="BN34" s="638"/>
      <c r="BO34" s="638"/>
      <c r="BP34" s="638"/>
      <c r="BQ34" s="638"/>
      <c r="BR34" s="638"/>
      <c r="BS34" s="638"/>
      <c r="BT34" s="638"/>
      <c r="BU34" s="639"/>
      <c r="BV34" s="637" t="s">
        <v>365</v>
      </c>
      <c r="BW34" s="638"/>
      <c r="BX34" s="638"/>
      <c r="BY34" s="638"/>
      <c r="BZ34" s="638"/>
      <c r="CA34" s="638"/>
      <c r="CB34" s="638"/>
      <c r="CC34" s="638"/>
      <c r="CD34" s="638"/>
      <c r="CE34" s="639"/>
      <c r="CF34" s="640">
        <v>15</v>
      </c>
      <c r="CG34" s="641"/>
      <c r="CH34" s="641"/>
      <c r="CI34" s="641"/>
      <c r="CJ34" s="641"/>
      <c r="CK34" s="641"/>
      <c r="CL34" s="641"/>
      <c r="CM34" s="641"/>
      <c r="CN34" s="641"/>
      <c r="CO34" s="641"/>
      <c r="CP34" s="641"/>
      <c r="CQ34" s="641"/>
      <c r="CR34" s="641"/>
      <c r="CS34" s="641"/>
      <c r="CT34" s="641"/>
      <c r="CU34" s="642"/>
      <c r="CV34" s="640">
        <v>15</v>
      </c>
      <c r="CW34" s="641"/>
      <c r="CX34" s="641"/>
      <c r="CY34" s="641"/>
      <c r="CZ34" s="641"/>
      <c r="DA34" s="641"/>
      <c r="DB34" s="641"/>
      <c r="DC34" s="641"/>
      <c r="DD34" s="641"/>
      <c r="DE34" s="641"/>
      <c r="DF34" s="641"/>
      <c r="DG34" s="641"/>
      <c r="DH34" s="641"/>
      <c r="DI34" s="641"/>
      <c r="DJ34" s="641"/>
      <c r="DK34" s="642"/>
      <c r="DL34" s="632"/>
      <c r="DM34" s="633"/>
      <c r="DN34" s="633"/>
      <c r="DO34" s="633"/>
      <c r="DP34" s="633"/>
      <c r="DQ34" s="633"/>
      <c r="DR34" s="633"/>
      <c r="DS34" s="633"/>
      <c r="DT34" s="633"/>
      <c r="DU34" s="633"/>
      <c r="DV34" s="633"/>
      <c r="DW34" s="633"/>
      <c r="DX34" s="633"/>
      <c r="DY34" s="633"/>
      <c r="DZ34" s="634"/>
      <c r="EA34" s="632"/>
      <c r="EB34" s="633"/>
      <c r="EC34" s="633"/>
      <c r="ED34" s="633"/>
      <c r="EE34" s="633"/>
      <c r="EF34" s="633"/>
      <c r="EG34" s="633"/>
      <c r="EH34" s="633"/>
      <c r="EI34" s="633"/>
      <c r="EJ34" s="633"/>
      <c r="EK34" s="633"/>
      <c r="EL34" s="633"/>
      <c r="EM34" s="633"/>
      <c r="EN34" s="633"/>
      <c r="EO34" s="633"/>
      <c r="EP34" s="633"/>
      <c r="EQ34" s="633"/>
      <c r="ER34" s="633"/>
      <c r="ES34" s="633"/>
      <c r="ET34" s="633"/>
      <c r="EU34" s="633"/>
      <c r="EV34" s="633"/>
      <c r="EW34" s="633"/>
      <c r="EX34" s="633"/>
      <c r="EY34" s="633"/>
      <c r="EZ34" s="633"/>
      <c r="FA34" s="633"/>
      <c r="FB34" s="633"/>
      <c r="FC34" s="633"/>
      <c r="FD34" s="633"/>
      <c r="FE34" s="636"/>
    </row>
    <row r="35" spans="1:161" s="18" customFormat="1" ht="10.5" customHeight="1">
      <c r="A35" s="629" t="s">
        <v>308</v>
      </c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1"/>
      <c r="M35" s="632" t="s">
        <v>307</v>
      </c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3"/>
      <c r="AG35" s="633"/>
      <c r="AH35" s="633"/>
      <c r="AI35" s="633"/>
      <c r="AJ35" s="633"/>
      <c r="AK35" s="633"/>
      <c r="AL35" s="633"/>
      <c r="AM35" s="633"/>
      <c r="AN35" s="633"/>
      <c r="AO35" s="633"/>
      <c r="AP35" s="633"/>
      <c r="AQ35" s="634"/>
      <c r="AR35" s="637"/>
      <c r="AS35" s="638"/>
      <c r="AT35" s="638"/>
      <c r="AU35" s="638"/>
      <c r="AV35" s="638"/>
      <c r="AW35" s="638"/>
      <c r="AX35" s="638"/>
      <c r="AY35" s="638"/>
      <c r="AZ35" s="638"/>
      <c r="BA35" s="639"/>
      <c r="BB35" s="637" t="s">
        <v>374</v>
      </c>
      <c r="BC35" s="638"/>
      <c r="BD35" s="638"/>
      <c r="BE35" s="638"/>
      <c r="BF35" s="638"/>
      <c r="BG35" s="638"/>
      <c r="BH35" s="638"/>
      <c r="BI35" s="638"/>
      <c r="BJ35" s="638"/>
      <c r="BK35" s="639"/>
      <c r="BL35" s="637"/>
      <c r="BM35" s="638"/>
      <c r="BN35" s="638"/>
      <c r="BO35" s="638"/>
      <c r="BP35" s="638"/>
      <c r="BQ35" s="638"/>
      <c r="BR35" s="638"/>
      <c r="BS35" s="638"/>
      <c r="BT35" s="638"/>
      <c r="BU35" s="639"/>
      <c r="BV35" s="637"/>
      <c r="BW35" s="638"/>
      <c r="BX35" s="638"/>
      <c r="BY35" s="638"/>
      <c r="BZ35" s="638"/>
      <c r="CA35" s="638"/>
      <c r="CB35" s="638"/>
      <c r="CC35" s="638"/>
      <c r="CD35" s="638"/>
      <c r="CE35" s="639"/>
      <c r="CF35" s="640">
        <v>0</v>
      </c>
      <c r="CG35" s="641"/>
      <c r="CH35" s="641"/>
      <c r="CI35" s="641"/>
      <c r="CJ35" s="641"/>
      <c r="CK35" s="641"/>
      <c r="CL35" s="641"/>
      <c r="CM35" s="641"/>
      <c r="CN35" s="641"/>
      <c r="CO35" s="641"/>
      <c r="CP35" s="641"/>
      <c r="CQ35" s="641"/>
      <c r="CR35" s="641"/>
      <c r="CS35" s="641"/>
      <c r="CT35" s="641"/>
      <c r="CU35" s="642"/>
      <c r="CV35" s="640">
        <v>0</v>
      </c>
      <c r="CW35" s="641"/>
      <c r="CX35" s="641"/>
      <c r="CY35" s="641"/>
      <c r="CZ35" s="641"/>
      <c r="DA35" s="641"/>
      <c r="DB35" s="641"/>
      <c r="DC35" s="641"/>
      <c r="DD35" s="641"/>
      <c r="DE35" s="641"/>
      <c r="DF35" s="641"/>
      <c r="DG35" s="641"/>
      <c r="DH35" s="641"/>
      <c r="DI35" s="641"/>
      <c r="DJ35" s="641"/>
      <c r="DK35" s="642"/>
      <c r="DL35" s="632"/>
      <c r="DM35" s="633"/>
      <c r="DN35" s="633"/>
      <c r="DO35" s="633"/>
      <c r="DP35" s="633"/>
      <c r="DQ35" s="633"/>
      <c r="DR35" s="633"/>
      <c r="DS35" s="633"/>
      <c r="DT35" s="633"/>
      <c r="DU35" s="633"/>
      <c r="DV35" s="633"/>
      <c r="DW35" s="633"/>
      <c r="DX35" s="633"/>
      <c r="DY35" s="633"/>
      <c r="DZ35" s="634"/>
      <c r="EA35" s="632"/>
      <c r="EB35" s="633"/>
      <c r="EC35" s="633"/>
      <c r="ED35" s="633"/>
      <c r="EE35" s="633"/>
      <c r="EF35" s="633"/>
      <c r="EG35" s="633"/>
      <c r="EH35" s="633"/>
      <c r="EI35" s="633"/>
      <c r="EJ35" s="633"/>
      <c r="EK35" s="633"/>
      <c r="EL35" s="633"/>
      <c r="EM35" s="633"/>
      <c r="EN35" s="633"/>
      <c r="EO35" s="633"/>
      <c r="EP35" s="633"/>
      <c r="EQ35" s="633"/>
      <c r="ER35" s="633"/>
      <c r="ES35" s="633"/>
      <c r="ET35" s="633"/>
      <c r="EU35" s="633"/>
      <c r="EV35" s="633"/>
      <c r="EW35" s="633"/>
      <c r="EX35" s="633"/>
      <c r="EY35" s="633"/>
      <c r="EZ35" s="633"/>
      <c r="FA35" s="633"/>
      <c r="FB35" s="633"/>
      <c r="FC35" s="633"/>
      <c r="FD35" s="633"/>
      <c r="FE35" s="636"/>
    </row>
    <row r="36" spans="1:161" s="18" customFormat="1" ht="10.5" customHeight="1">
      <c r="A36" s="629" t="s">
        <v>306</v>
      </c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1"/>
      <c r="M36" s="643" t="s">
        <v>305</v>
      </c>
      <c r="N36" s="644"/>
      <c r="O36" s="644"/>
      <c r="P36" s="644"/>
      <c r="Q36" s="644"/>
      <c r="R36" s="644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4"/>
      <c r="AK36" s="644"/>
      <c r="AL36" s="644"/>
      <c r="AM36" s="644"/>
      <c r="AN36" s="644"/>
      <c r="AO36" s="644"/>
      <c r="AP36" s="644"/>
      <c r="AQ36" s="645"/>
      <c r="AR36" s="646"/>
      <c r="AS36" s="265"/>
      <c r="AT36" s="265"/>
      <c r="AU36" s="265"/>
      <c r="AV36" s="265"/>
      <c r="AW36" s="265"/>
      <c r="AX36" s="265"/>
      <c r="AY36" s="265"/>
      <c r="AZ36" s="265"/>
      <c r="BA36" s="266"/>
      <c r="BB36" s="646"/>
      <c r="BC36" s="265"/>
      <c r="BD36" s="265"/>
      <c r="BE36" s="265"/>
      <c r="BF36" s="265"/>
      <c r="BG36" s="265"/>
      <c r="BH36" s="265"/>
      <c r="BI36" s="265"/>
      <c r="BJ36" s="265"/>
      <c r="BK36" s="266"/>
      <c r="BL36" s="646"/>
      <c r="BM36" s="265"/>
      <c r="BN36" s="265"/>
      <c r="BO36" s="265"/>
      <c r="BP36" s="265"/>
      <c r="BQ36" s="265"/>
      <c r="BR36" s="265"/>
      <c r="BS36" s="265"/>
      <c r="BT36" s="265"/>
      <c r="BU36" s="266"/>
      <c r="BV36" s="646"/>
      <c r="BW36" s="265"/>
      <c r="BX36" s="265"/>
      <c r="BY36" s="265"/>
      <c r="BZ36" s="265"/>
      <c r="CA36" s="265"/>
      <c r="CB36" s="265"/>
      <c r="CC36" s="265"/>
      <c r="CD36" s="265"/>
      <c r="CE36" s="266"/>
      <c r="CF36" s="225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7"/>
      <c r="CV36" s="225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7"/>
      <c r="DL36" s="632"/>
      <c r="DM36" s="633"/>
      <c r="DN36" s="633"/>
      <c r="DO36" s="633"/>
      <c r="DP36" s="633"/>
      <c r="DQ36" s="633"/>
      <c r="DR36" s="633"/>
      <c r="DS36" s="633"/>
      <c r="DT36" s="633"/>
      <c r="DU36" s="633"/>
      <c r="DV36" s="633"/>
      <c r="DW36" s="633"/>
      <c r="DX36" s="633"/>
      <c r="DY36" s="633"/>
      <c r="DZ36" s="634"/>
      <c r="EA36" s="632"/>
      <c r="EB36" s="633"/>
      <c r="EC36" s="633"/>
      <c r="ED36" s="633"/>
      <c r="EE36" s="633"/>
      <c r="EF36" s="633"/>
      <c r="EG36" s="633"/>
      <c r="EH36" s="633"/>
      <c r="EI36" s="633"/>
      <c r="EJ36" s="633"/>
      <c r="EK36" s="633"/>
      <c r="EL36" s="633"/>
      <c r="EM36" s="633"/>
      <c r="EN36" s="633"/>
      <c r="EO36" s="633"/>
      <c r="EP36" s="633"/>
      <c r="EQ36" s="633"/>
      <c r="ER36" s="633"/>
      <c r="ES36" s="633"/>
      <c r="ET36" s="633"/>
      <c r="EU36" s="633"/>
      <c r="EV36" s="633"/>
      <c r="EW36" s="633"/>
      <c r="EX36" s="633"/>
      <c r="EY36" s="633"/>
      <c r="EZ36" s="633"/>
      <c r="FA36" s="633"/>
      <c r="FB36" s="633"/>
      <c r="FC36" s="633"/>
      <c r="FD36" s="633"/>
      <c r="FE36" s="636"/>
    </row>
    <row r="37" spans="1:161" s="18" customFormat="1" ht="10.5" customHeight="1">
      <c r="A37" s="629" t="s">
        <v>304</v>
      </c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1"/>
      <c r="M37" s="632" t="s">
        <v>303</v>
      </c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633"/>
      <c r="AI37" s="633"/>
      <c r="AJ37" s="633"/>
      <c r="AK37" s="633"/>
      <c r="AL37" s="633"/>
      <c r="AM37" s="633"/>
      <c r="AN37" s="633"/>
      <c r="AO37" s="633"/>
      <c r="AP37" s="633"/>
      <c r="AQ37" s="634"/>
      <c r="AR37" s="637" t="s">
        <v>374</v>
      </c>
      <c r="AS37" s="638"/>
      <c r="AT37" s="638"/>
      <c r="AU37" s="638"/>
      <c r="AV37" s="638"/>
      <c r="AW37" s="638"/>
      <c r="AX37" s="638"/>
      <c r="AY37" s="638"/>
      <c r="AZ37" s="638"/>
      <c r="BA37" s="639"/>
      <c r="BB37" s="637" t="s">
        <v>374</v>
      </c>
      <c r="BC37" s="638"/>
      <c r="BD37" s="638"/>
      <c r="BE37" s="638"/>
      <c r="BF37" s="638"/>
      <c r="BG37" s="638"/>
      <c r="BH37" s="638"/>
      <c r="BI37" s="638"/>
      <c r="BJ37" s="638"/>
      <c r="BK37" s="639"/>
      <c r="BL37" s="637" t="s">
        <v>374</v>
      </c>
      <c r="BM37" s="638"/>
      <c r="BN37" s="638"/>
      <c r="BO37" s="638"/>
      <c r="BP37" s="638"/>
      <c r="BQ37" s="638"/>
      <c r="BR37" s="638"/>
      <c r="BS37" s="638"/>
      <c r="BT37" s="638"/>
      <c r="BU37" s="639"/>
      <c r="BV37" s="637" t="s">
        <v>374</v>
      </c>
      <c r="BW37" s="638"/>
      <c r="BX37" s="638"/>
      <c r="BY37" s="638"/>
      <c r="BZ37" s="638"/>
      <c r="CA37" s="638"/>
      <c r="CB37" s="638"/>
      <c r="CC37" s="638"/>
      <c r="CD37" s="638"/>
      <c r="CE37" s="639"/>
      <c r="CF37" s="640">
        <v>0</v>
      </c>
      <c r="CG37" s="641"/>
      <c r="CH37" s="641"/>
      <c r="CI37" s="641"/>
      <c r="CJ37" s="641"/>
      <c r="CK37" s="641"/>
      <c r="CL37" s="641"/>
      <c r="CM37" s="641"/>
      <c r="CN37" s="641"/>
      <c r="CO37" s="641"/>
      <c r="CP37" s="641"/>
      <c r="CQ37" s="641"/>
      <c r="CR37" s="641"/>
      <c r="CS37" s="641"/>
      <c r="CT37" s="641"/>
      <c r="CU37" s="642"/>
      <c r="CV37" s="640">
        <v>0</v>
      </c>
      <c r="CW37" s="641"/>
      <c r="CX37" s="641"/>
      <c r="CY37" s="641"/>
      <c r="CZ37" s="641"/>
      <c r="DA37" s="641"/>
      <c r="DB37" s="641"/>
      <c r="DC37" s="641"/>
      <c r="DD37" s="641"/>
      <c r="DE37" s="641"/>
      <c r="DF37" s="641"/>
      <c r="DG37" s="641"/>
      <c r="DH37" s="641"/>
      <c r="DI37" s="641"/>
      <c r="DJ37" s="641"/>
      <c r="DK37" s="642"/>
      <c r="DL37" s="632"/>
      <c r="DM37" s="633"/>
      <c r="DN37" s="633"/>
      <c r="DO37" s="633"/>
      <c r="DP37" s="633"/>
      <c r="DQ37" s="633"/>
      <c r="DR37" s="633"/>
      <c r="DS37" s="633"/>
      <c r="DT37" s="633"/>
      <c r="DU37" s="633"/>
      <c r="DV37" s="633"/>
      <c r="DW37" s="633"/>
      <c r="DX37" s="633"/>
      <c r="DY37" s="633"/>
      <c r="DZ37" s="634"/>
      <c r="EA37" s="632"/>
      <c r="EB37" s="633"/>
      <c r="EC37" s="633"/>
      <c r="ED37" s="633"/>
      <c r="EE37" s="633"/>
      <c r="EF37" s="633"/>
      <c r="EG37" s="633"/>
      <c r="EH37" s="633"/>
      <c r="EI37" s="633"/>
      <c r="EJ37" s="633"/>
      <c r="EK37" s="633"/>
      <c r="EL37" s="633"/>
      <c r="EM37" s="633"/>
      <c r="EN37" s="633"/>
      <c r="EO37" s="633"/>
      <c r="EP37" s="633"/>
      <c r="EQ37" s="633"/>
      <c r="ER37" s="633"/>
      <c r="ES37" s="633"/>
      <c r="ET37" s="633"/>
      <c r="EU37" s="633"/>
      <c r="EV37" s="633"/>
      <c r="EW37" s="633"/>
      <c r="EX37" s="633"/>
      <c r="EY37" s="633"/>
      <c r="EZ37" s="633"/>
      <c r="FA37" s="633"/>
      <c r="FB37" s="633"/>
      <c r="FC37" s="633"/>
      <c r="FD37" s="633"/>
      <c r="FE37" s="636"/>
    </row>
    <row r="38" spans="1:161" s="18" customFormat="1" ht="36.75" customHeight="1">
      <c r="A38" s="629" t="s">
        <v>302</v>
      </c>
      <c r="B38" s="630"/>
      <c r="C38" s="630"/>
      <c r="D38" s="630"/>
      <c r="E38" s="630"/>
      <c r="F38" s="630"/>
      <c r="G38" s="630"/>
      <c r="H38" s="630"/>
      <c r="I38" s="630"/>
      <c r="J38" s="630"/>
      <c r="K38" s="630"/>
      <c r="L38" s="631"/>
      <c r="M38" s="632" t="s">
        <v>301</v>
      </c>
      <c r="N38" s="633"/>
      <c r="O38" s="633"/>
      <c r="P38" s="633"/>
      <c r="Q38" s="633"/>
      <c r="R38" s="633"/>
      <c r="S38" s="633"/>
      <c r="T38" s="633"/>
      <c r="U38" s="633"/>
      <c r="V38" s="633"/>
      <c r="W38" s="633"/>
      <c r="X38" s="633"/>
      <c r="Y38" s="633"/>
      <c r="Z38" s="633"/>
      <c r="AA38" s="633"/>
      <c r="AB38" s="633"/>
      <c r="AC38" s="633"/>
      <c r="AD38" s="633"/>
      <c r="AE38" s="633"/>
      <c r="AF38" s="633"/>
      <c r="AG38" s="633"/>
      <c r="AH38" s="633"/>
      <c r="AI38" s="633"/>
      <c r="AJ38" s="633"/>
      <c r="AK38" s="633"/>
      <c r="AL38" s="633"/>
      <c r="AM38" s="633"/>
      <c r="AN38" s="633"/>
      <c r="AO38" s="633"/>
      <c r="AP38" s="633"/>
      <c r="AQ38" s="634"/>
      <c r="AR38" s="637" t="s">
        <v>374</v>
      </c>
      <c r="AS38" s="638"/>
      <c r="AT38" s="638"/>
      <c r="AU38" s="638"/>
      <c r="AV38" s="638"/>
      <c r="AW38" s="638"/>
      <c r="AX38" s="638"/>
      <c r="AY38" s="638"/>
      <c r="AZ38" s="638"/>
      <c r="BA38" s="639"/>
      <c r="BB38" s="637" t="s">
        <v>374</v>
      </c>
      <c r="BC38" s="638"/>
      <c r="BD38" s="638"/>
      <c r="BE38" s="638"/>
      <c r="BF38" s="638"/>
      <c r="BG38" s="638"/>
      <c r="BH38" s="638"/>
      <c r="BI38" s="638"/>
      <c r="BJ38" s="638"/>
      <c r="BK38" s="639"/>
      <c r="BL38" s="637" t="s">
        <v>374</v>
      </c>
      <c r="BM38" s="638"/>
      <c r="BN38" s="638"/>
      <c r="BO38" s="638"/>
      <c r="BP38" s="638"/>
      <c r="BQ38" s="638"/>
      <c r="BR38" s="638"/>
      <c r="BS38" s="638"/>
      <c r="BT38" s="638"/>
      <c r="BU38" s="639"/>
      <c r="BV38" s="637" t="s">
        <v>374</v>
      </c>
      <c r="BW38" s="638"/>
      <c r="BX38" s="638"/>
      <c r="BY38" s="638"/>
      <c r="BZ38" s="638"/>
      <c r="CA38" s="638"/>
      <c r="CB38" s="638"/>
      <c r="CC38" s="638"/>
      <c r="CD38" s="638"/>
      <c r="CE38" s="639"/>
      <c r="CF38" s="640">
        <v>0</v>
      </c>
      <c r="CG38" s="641"/>
      <c r="CH38" s="641"/>
      <c r="CI38" s="641"/>
      <c r="CJ38" s="641"/>
      <c r="CK38" s="641"/>
      <c r="CL38" s="641"/>
      <c r="CM38" s="641"/>
      <c r="CN38" s="641"/>
      <c r="CO38" s="641"/>
      <c r="CP38" s="641"/>
      <c r="CQ38" s="641"/>
      <c r="CR38" s="641"/>
      <c r="CS38" s="641"/>
      <c r="CT38" s="641"/>
      <c r="CU38" s="642"/>
      <c r="CV38" s="640">
        <v>0</v>
      </c>
      <c r="CW38" s="641"/>
      <c r="CX38" s="641"/>
      <c r="CY38" s="641"/>
      <c r="CZ38" s="641"/>
      <c r="DA38" s="641"/>
      <c r="DB38" s="641"/>
      <c r="DC38" s="641"/>
      <c r="DD38" s="641"/>
      <c r="DE38" s="641"/>
      <c r="DF38" s="641"/>
      <c r="DG38" s="641"/>
      <c r="DH38" s="641"/>
      <c r="DI38" s="641"/>
      <c r="DJ38" s="641"/>
      <c r="DK38" s="642"/>
      <c r="DL38" s="632"/>
      <c r="DM38" s="633"/>
      <c r="DN38" s="633"/>
      <c r="DO38" s="633"/>
      <c r="DP38" s="633"/>
      <c r="DQ38" s="633"/>
      <c r="DR38" s="633"/>
      <c r="DS38" s="633"/>
      <c r="DT38" s="633"/>
      <c r="DU38" s="633"/>
      <c r="DV38" s="633"/>
      <c r="DW38" s="633"/>
      <c r="DX38" s="633"/>
      <c r="DY38" s="633"/>
      <c r="DZ38" s="634"/>
      <c r="EA38" s="632"/>
      <c r="EB38" s="633"/>
      <c r="EC38" s="633"/>
      <c r="ED38" s="633"/>
      <c r="EE38" s="633"/>
      <c r="EF38" s="633"/>
      <c r="EG38" s="633"/>
      <c r="EH38" s="633"/>
      <c r="EI38" s="633"/>
      <c r="EJ38" s="633"/>
      <c r="EK38" s="633"/>
      <c r="EL38" s="633"/>
      <c r="EM38" s="633"/>
      <c r="EN38" s="633"/>
      <c r="EO38" s="633"/>
      <c r="EP38" s="633"/>
      <c r="EQ38" s="633"/>
      <c r="ER38" s="633"/>
      <c r="ES38" s="633"/>
      <c r="ET38" s="633"/>
      <c r="EU38" s="633"/>
      <c r="EV38" s="633"/>
      <c r="EW38" s="633"/>
      <c r="EX38" s="633"/>
      <c r="EY38" s="633"/>
      <c r="EZ38" s="633"/>
      <c r="FA38" s="633"/>
      <c r="FB38" s="633"/>
      <c r="FC38" s="633"/>
      <c r="FD38" s="633"/>
      <c r="FE38" s="636"/>
    </row>
    <row r="39" spans="1:161" s="18" customFormat="1" ht="28.5" customHeight="1">
      <c r="A39" s="629" t="s">
        <v>300</v>
      </c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1"/>
      <c r="M39" s="632" t="s">
        <v>299</v>
      </c>
      <c r="N39" s="633"/>
      <c r="O39" s="633"/>
      <c r="P39" s="633"/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3"/>
      <c r="AB39" s="633"/>
      <c r="AC39" s="633"/>
      <c r="AD39" s="633"/>
      <c r="AE39" s="633"/>
      <c r="AF39" s="633"/>
      <c r="AG39" s="633"/>
      <c r="AH39" s="633"/>
      <c r="AI39" s="633"/>
      <c r="AJ39" s="633"/>
      <c r="AK39" s="633"/>
      <c r="AL39" s="633"/>
      <c r="AM39" s="633"/>
      <c r="AN39" s="633"/>
      <c r="AO39" s="633"/>
      <c r="AP39" s="633"/>
      <c r="AQ39" s="634"/>
      <c r="AR39" s="637" t="s">
        <v>374</v>
      </c>
      <c r="AS39" s="638"/>
      <c r="AT39" s="638"/>
      <c r="AU39" s="638"/>
      <c r="AV39" s="638"/>
      <c r="AW39" s="638"/>
      <c r="AX39" s="638"/>
      <c r="AY39" s="638"/>
      <c r="AZ39" s="638"/>
      <c r="BA39" s="639"/>
      <c r="BB39" s="637" t="s">
        <v>374</v>
      </c>
      <c r="BC39" s="638"/>
      <c r="BD39" s="638"/>
      <c r="BE39" s="638"/>
      <c r="BF39" s="638"/>
      <c r="BG39" s="638"/>
      <c r="BH39" s="638"/>
      <c r="BI39" s="638"/>
      <c r="BJ39" s="638"/>
      <c r="BK39" s="639"/>
      <c r="BL39" s="637" t="s">
        <v>374</v>
      </c>
      <c r="BM39" s="638"/>
      <c r="BN39" s="638"/>
      <c r="BO39" s="638"/>
      <c r="BP39" s="638"/>
      <c r="BQ39" s="638"/>
      <c r="BR39" s="638"/>
      <c r="BS39" s="638"/>
      <c r="BT39" s="638"/>
      <c r="BU39" s="639"/>
      <c r="BV39" s="637" t="s">
        <v>374</v>
      </c>
      <c r="BW39" s="638"/>
      <c r="BX39" s="638"/>
      <c r="BY39" s="638"/>
      <c r="BZ39" s="638"/>
      <c r="CA39" s="638"/>
      <c r="CB39" s="638"/>
      <c r="CC39" s="638"/>
      <c r="CD39" s="638"/>
      <c r="CE39" s="639"/>
      <c r="CF39" s="640">
        <v>0</v>
      </c>
      <c r="CG39" s="641"/>
      <c r="CH39" s="641"/>
      <c r="CI39" s="641"/>
      <c r="CJ39" s="641"/>
      <c r="CK39" s="641"/>
      <c r="CL39" s="641"/>
      <c r="CM39" s="641"/>
      <c r="CN39" s="641"/>
      <c r="CO39" s="641"/>
      <c r="CP39" s="641"/>
      <c r="CQ39" s="641"/>
      <c r="CR39" s="641"/>
      <c r="CS39" s="641"/>
      <c r="CT39" s="641"/>
      <c r="CU39" s="642"/>
      <c r="CV39" s="640">
        <v>0</v>
      </c>
      <c r="CW39" s="641"/>
      <c r="CX39" s="641"/>
      <c r="CY39" s="641"/>
      <c r="CZ39" s="641"/>
      <c r="DA39" s="641"/>
      <c r="DB39" s="641"/>
      <c r="DC39" s="641"/>
      <c r="DD39" s="641"/>
      <c r="DE39" s="641"/>
      <c r="DF39" s="641"/>
      <c r="DG39" s="641"/>
      <c r="DH39" s="641"/>
      <c r="DI39" s="641"/>
      <c r="DJ39" s="641"/>
      <c r="DK39" s="642"/>
      <c r="DL39" s="632"/>
      <c r="DM39" s="633"/>
      <c r="DN39" s="633"/>
      <c r="DO39" s="633"/>
      <c r="DP39" s="633"/>
      <c r="DQ39" s="633"/>
      <c r="DR39" s="633"/>
      <c r="DS39" s="633"/>
      <c r="DT39" s="633"/>
      <c r="DU39" s="633"/>
      <c r="DV39" s="633"/>
      <c r="DW39" s="633"/>
      <c r="DX39" s="633"/>
      <c r="DY39" s="633"/>
      <c r="DZ39" s="634"/>
      <c r="EA39" s="632"/>
      <c r="EB39" s="633"/>
      <c r="EC39" s="633"/>
      <c r="ED39" s="633"/>
      <c r="EE39" s="633"/>
      <c r="EF39" s="633"/>
      <c r="EG39" s="633"/>
      <c r="EH39" s="633"/>
      <c r="EI39" s="633"/>
      <c r="EJ39" s="633"/>
      <c r="EK39" s="633"/>
      <c r="EL39" s="633"/>
      <c r="EM39" s="633"/>
      <c r="EN39" s="633"/>
      <c r="EO39" s="633"/>
      <c r="EP39" s="633"/>
      <c r="EQ39" s="633"/>
      <c r="ER39" s="633"/>
      <c r="ES39" s="633"/>
      <c r="ET39" s="633"/>
      <c r="EU39" s="633"/>
      <c r="EV39" s="633"/>
      <c r="EW39" s="633"/>
      <c r="EX39" s="633"/>
      <c r="EY39" s="633"/>
      <c r="EZ39" s="633"/>
      <c r="FA39" s="633"/>
      <c r="FB39" s="633"/>
      <c r="FC39" s="633"/>
      <c r="FD39" s="633"/>
      <c r="FE39" s="636"/>
    </row>
    <row r="40" spans="1:161" s="18" customFormat="1" ht="24.75" customHeight="1">
      <c r="A40" s="629" t="s">
        <v>298</v>
      </c>
      <c r="B40" s="630"/>
      <c r="C40" s="630"/>
      <c r="D40" s="630"/>
      <c r="E40" s="630"/>
      <c r="F40" s="630"/>
      <c r="G40" s="630"/>
      <c r="H40" s="630"/>
      <c r="I40" s="630"/>
      <c r="J40" s="630"/>
      <c r="K40" s="630"/>
      <c r="L40" s="631"/>
      <c r="M40" s="632" t="s">
        <v>297</v>
      </c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3"/>
      <c r="AI40" s="633"/>
      <c r="AJ40" s="633"/>
      <c r="AK40" s="633"/>
      <c r="AL40" s="633"/>
      <c r="AM40" s="633"/>
      <c r="AN40" s="633"/>
      <c r="AO40" s="633"/>
      <c r="AP40" s="633"/>
      <c r="AQ40" s="634"/>
      <c r="AR40" s="637" t="s">
        <v>374</v>
      </c>
      <c r="AS40" s="638"/>
      <c r="AT40" s="638"/>
      <c r="AU40" s="638"/>
      <c r="AV40" s="638"/>
      <c r="AW40" s="638"/>
      <c r="AX40" s="638"/>
      <c r="AY40" s="638"/>
      <c r="AZ40" s="638"/>
      <c r="BA40" s="639"/>
      <c r="BB40" s="637" t="s">
        <v>374</v>
      </c>
      <c r="BC40" s="638"/>
      <c r="BD40" s="638"/>
      <c r="BE40" s="638"/>
      <c r="BF40" s="638"/>
      <c r="BG40" s="638"/>
      <c r="BH40" s="638"/>
      <c r="BI40" s="638"/>
      <c r="BJ40" s="638"/>
      <c r="BK40" s="639"/>
      <c r="BL40" s="637" t="s">
        <v>374</v>
      </c>
      <c r="BM40" s="638"/>
      <c r="BN40" s="638"/>
      <c r="BO40" s="638"/>
      <c r="BP40" s="638"/>
      <c r="BQ40" s="638"/>
      <c r="BR40" s="638"/>
      <c r="BS40" s="638"/>
      <c r="BT40" s="638"/>
      <c r="BU40" s="639"/>
      <c r="BV40" s="637" t="s">
        <v>374</v>
      </c>
      <c r="BW40" s="638"/>
      <c r="BX40" s="638"/>
      <c r="BY40" s="638"/>
      <c r="BZ40" s="638"/>
      <c r="CA40" s="638"/>
      <c r="CB40" s="638"/>
      <c r="CC40" s="638"/>
      <c r="CD40" s="638"/>
      <c r="CE40" s="639"/>
      <c r="CF40" s="640">
        <v>0</v>
      </c>
      <c r="CG40" s="641"/>
      <c r="CH40" s="641"/>
      <c r="CI40" s="641"/>
      <c r="CJ40" s="641"/>
      <c r="CK40" s="641"/>
      <c r="CL40" s="641"/>
      <c r="CM40" s="641"/>
      <c r="CN40" s="641"/>
      <c r="CO40" s="641"/>
      <c r="CP40" s="641"/>
      <c r="CQ40" s="641"/>
      <c r="CR40" s="641"/>
      <c r="CS40" s="641"/>
      <c r="CT40" s="641"/>
      <c r="CU40" s="642"/>
      <c r="CV40" s="640">
        <v>0</v>
      </c>
      <c r="CW40" s="641"/>
      <c r="CX40" s="641"/>
      <c r="CY40" s="641"/>
      <c r="CZ40" s="641"/>
      <c r="DA40" s="641"/>
      <c r="DB40" s="641"/>
      <c r="DC40" s="641"/>
      <c r="DD40" s="641"/>
      <c r="DE40" s="641"/>
      <c r="DF40" s="641"/>
      <c r="DG40" s="641"/>
      <c r="DH40" s="641"/>
      <c r="DI40" s="641"/>
      <c r="DJ40" s="641"/>
      <c r="DK40" s="642"/>
      <c r="DL40" s="632"/>
      <c r="DM40" s="633"/>
      <c r="DN40" s="633"/>
      <c r="DO40" s="633"/>
      <c r="DP40" s="633"/>
      <c r="DQ40" s="633"/>
      <c r="DR40" s="633"/>
      <c r="DS40" s="633"/>
      <c r="DT40" s="633"/>
      <c r="DU40" s="633"/>
      <c r="DV40" s="633"/>
      <c r="DW40" s="633"/>
      <c r="DX40" s="633"/>
      <c r="DY40" s="633"/>
      <c r="DZ40" s="634"/>
      <c r="EA40" s="632"/>
      <c r="EB40" s="633"/>
      <c r="EC40" s="633"/>
      <c r="ED40" s="633"/>
      <c r="EE40" s="633"/>
      <c r="EF40" s="633"/>
      <c r="EG40" s="633"/>
      <c r="EH40" s="633"/>
      <c r="EI40" s="633"/>
      <c r="EJ40" s="633"/>
      <c r="EK40" s="633"/>
      <c r="EL40" s="633"/>
      <c r="EM40" s="633"/>
      <c r="EN40" s="633"/>
      <c r="EO40" s="633"/>
      <c r="EP40" s="633"/>
      <c r="EQ40" s="633"/>
      <c r="ER40" s="633"/>
      <c r="ES40" s="633"/>
      <c r="ET40" s="633"/>
      <c r="EU40" s="633"/>
      <c r="EV40" s="633"/>
      <c r="EW40" s="633"/>
      <c r="EX40" s="633"/>
      <c r="EY40" s="633"/>
      <c r="EZ40" s="633"/>
      <c r="FA40" s="633"/>
      <c r="FB40" s="633"/>
      <c r="FC40" s="633"/>
      <c r="FD40" s="633"/>
      <c r="FE40" s="636"/>
    </row>
    <row r="41" spans="1:161" s="18" customFormat="1" ht="10.5" customHeight="1">
      <c r="A41" s="629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1"/>
      <c r="M41" s="632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633"/>
      <c r="AK41" s="633"/>
      <c r="AL41" s="633"/>
      <c r="AM41" s="633"/>
      <c r="AN41" s="633"/>
      <c r="AO41" s="633"/>
      <c r="AP41" s="633"/>
      <c r="AQ41" s="634"/>
      <c r="AR41" s="635"/>
      <c r="AS41" s="630"/>
      <c r="AT41" s="630"/>
      <c r="AU41" s="630"/>
      <c r="AV41" s="630"/>
      <c r="AW41" s="630"/>
      <c r="AX41" s="630"/>
      <c r="AY41" s="630"/>
      <c r="AZ41" s="630"/>
      <c r="BA41" s="631"/>
      <c r="BB41" s="635"/>
      <c r="BC41" s="630"/>
      <c r="BD41" s="630"/>
      <c r="BE41" s="630"/>
      <c r="BF41" s="630"/>
      <c r="BG41" s="630"/>
      <c r="BH41" s="630"/>
      <c r="BI41" s="630"/>
      <c r="BJ41" s="630"/>
      <c r="BK41" s="631"/>
      <c r="BL41" s="635"/>
      <c r="BM41" s="630"/>
      <c r="BN41" s="630"/>
      <c r="BO41" s="630"/>
      <c r="BP41" s="630"/>
      <c r="BQ41" s="630"/>
      <c r="BR41" s="630"/>
      <c r="BS41" s="630"/>
      <c r="BT41" s="630"/>
      <c r="BU41" s="631"/>
      <c r="BV41" s="635"/>
      <c r="BW41" s="630"/>
      <c r="BX41" s="630"/>
      <c r="BY41" s="630"/>
      <c r="BZ41" s="630"/>
      <c r="CA41" s="630"/>
      <c r="CB41" s="630"/>
      <c r="CC41" s="630"/>
      <c r="CD41" s="630"/>
      <c r="CE41" s="631"/>
      <c r="CF41" s="615"/>
      <c r="CG41" s="616"/>
      <c r="CH41" s="616"/>
      <c r="CI41" s="616"/>
      <c r="CJ41" s="616"/>
      <c r="CK41" s="616"/>
      <c r="CL41" s="616"/>
      <c r="CM41" s="616"/>
      <c r="CN41" s="616"/>
      <c r="CO41" s="616"/>
      <c r="CP41" s="616"/>
      <c r="CQ41" s="616"/>
      <c r="CR41" s="616"/>
      <c r="CS41" s="616"/>
      <c r="CT41" s="616"/>
      <c r="CU41" s="617"/>
      <c r="CV41" s="615"/>
      <c r="CW41" s="616"/>
      <c r="CX41" s="616"/>
      <c r="CY41" s="616"/>
      <c r="CZ41" s="616"/>
      <c r="DA41" s="616"/>
      <c r="DB41" s="616"/>
      <c r="DC41" s="616"/>
      <c r="DD41" s="616"/>
      <c r="DE41" s="616"/>
      <c r="DF41" s="616"/>
      <c r="DG41" s="616"/>
      <c r="DH41" s="616"/>
      <c r="DI41" s="616"/>
      <c r="DJ41" s="616"/>
      <c r="DK41" s="617"/>
      <c r="DL41" s="632"/>
      <c r="DM41" s="633"/>
      <c r="DN41" s="633"/>
      <c r="DO41" s="633"/>
      <c r="DP41" s="633"/>
      <c r="DQ41" s="633"/>
      <c r="DR41" s="633"/>
      <c r="DS41" s="633"/>
      <c r="DT41" s="633"/>
      <c r="DU41" s="633"/>
      <c r="DV41" s="633"/>
      <c r="DW41" s="633"/>
      <c r="DX41" s="633"/>
      <c r="DY41" s="633"/>
      <c r="DZ41" s="634"/>
      <c r="EA41" s="632"/>
      <c r="EB41" s="633"/>
      <c r="EC41" s="633"/>
      <c r="ED41" s="633"/>
      <c r="EE41" s="633"/>
      <c r="EF41" s="633"/>
      <c r="EG41" s="633"/>
      <c r="EH41" s="633"/>
      <c r="EI41" s="633"/>
      <c r="EJ41" s="633"/>
      <c r="EK41" s="633"/>
      <c r="EL41" s="633"/>
      <c r="EM41" s="633"/>
      <c r="EN41" s="633"/>
      <c r="EO41" s="633"/>
      <c r="EP41" s="633"/>
      <c r="EQ41" s="633"/>
      <c r="ER41" s="633"/>
      <c r="ES41" s="633"/>
      <c r="ET41" s="633"/>
      <c r="EU41" s="633"/>
      <c r="EV41" s="633"/>
      <c r="EW41" s="633"/>
      <c r="EX41" s="633"/>
      <c r="EY41" s="633"/>
      <c r="EZ41" s="633"/>
      <c r="FA41" s="633"/>
      <c r="FB41" s="633"/>
      <c r="FC41" s="633"/>
      <c r="FD41" s="633"/>
      <c r="FE41" s="636"/>
    </row>
    <row r="43" s="299" customFormat="1" ht="15">
      <c r="A43" s="299" t="str">
        <f>'прил 10 '!90:90</f>
        <v>Директор ООО "Энергетическая компания "Радиан"                                                  В.Н. Труфанов</v>
      </c>
    </row>
    <row r="44" s="12" customFormat="1" ht="15"/>
    <row r="45" s="300" customFormat="1" ht="11.25">
      <c r="A45" s="300" t="str">
        <f>'прил 10 '!92:92</f>
        <v>Исп. Ивлев М., сот. 89025105176</v>
      </c>
    </row>
  </sheetData>
  <sheetProtection/>
  <mergeCells count="273">
    <mergeCell ref="HA7:IB7"/>
    <mergeCell ref="A43:IV43"/>
    <mergeCell ref="A45:IV45"/>
    <mergeCell ref="EB5:EY5"/>
    <mergeCell ref="HE5:IB5"/>
    <mergeCell ref="DX6:EY6"/>
    <mergeCell ref="HA6:IB6"/>
    <mergeCell ref="A41:L41"/>
    <mergeCell ref="M41:AQ41"/>
    <mergeCell ref="AR41:BA41"/>
    <mergeCell ref="BB41:BK41"/>
    <mergeCell ref="DL41:DZ41"/>
    <mergeCell ref="EA41:FE41"/>
    <mergeCell ref="BL41:BU41"/>
    <mergeCell ref="BV41:CE41"/>
    <mergeCell ref="CF41:CU41"/>
    <mergeCell ref="CV41:DK41"/>
    <mergeCell ref="CF39:CU39"/>
    <mergeCell ref="CV39:DK39"/>
    <mergeCell ref="CF40:CU40"/>
    <mergeCell ref="CV40:DK40"/>
    <mergeCell ref="DL39:DZ39"/>
    <mergeCell ref="EA39:FE39"/>
    <mergeCell ref="DL40:DZ40"/>
    <mergeCell ref="EA40:FE40"/>
    <mergeCell ref="A40:L40"/>
    <mergeCell ref="M40:AQ40"/>
    <mergeCell ref="AR40:BA40"/>
    <mergeCell ref="BB40:BK40"/>
    <mergeCell ref="BL40:BU40"/>
    <mergeCell ref="BV40:CE40"/>
    <mergeCell ref="CF38:CU38"/>
    <mergeCell ref="CV38:DK38"/>
    <mergeCell ref="DL38:DZ38"/>
    <mergeCell ref="EA38:FE38"/>
    <mergeCell ref="A39:L39"/>
    <mergeCell ref="M39:AQ39"/>
    <mergeCell ref="AR39:BA39"/>
    <mergeCell ref="BB39:BK39"/>
    <mergeCell ref="BL39:BU39"/>
    <mergeCell ref="BV39:CE39"/>
    <mergeCell ref="CF37:CU37"/>
    <mergeCell ref="CV37:DK37"/>
    <mergeCell ref="DL37:DZ37"/>
    <mergeCell ref="EA37:FE37"/>
    <mergeCell ref="A38:L38"/>
    <mergeCell ref="M38:AQ38"/>
    <mergeCell ref="AR38:BA38"/>
    <mergeCell ref="BB38:BK38"/>
    <mergeCell ref="BL38:BU38"/>
    <mergeCell ref="BV38:CE38"/>
    <mergeCell ref="CF36:CU36"/>
    <mergeCell ref="CV36:DK36"/>
    <mergeCell ref="DL36:DZ36"/>
    <mergeCell ref="EA36:FE36"/>
    <mergeCell ref="A37:L37"/>
    <mergeCell ref="M37:AQ37"/>
    <mergeCell ref="AR37:BA37"/>
    <mergeCell ref="BB37:BK37"/>
    <mergeCell ref="BL37:BU37"/>
    <mergeCell ref="BV37:CE37"/>
    <mergeCell ref="CF35:CU35"/>
    <mergeCell ref="CV35:DK35"/>
    <mergeCell ref="DL35:DZ35"/>
    <mergeCell ref="EA35:FE35"/>
    <mergeCell ref="A36:L36"/>
    <mergeCell ref="M36:AQ36"/>
    <mergeCell ref="AR36:BA36"/>
    <mergeCell ref="BB36:BK36"/>
    <mergeCell ref="BL36:BU36"/>
    <mergeCell ref="BV36:CE36"/>
    <mergeCell ref="CF34:CU34"/>
    <mergeCell ref="CV34:DK34"/>
    <mergeCell ref="DL34:DZ34"/>
    <mergeCell ref="EA34:FE34"/>
    <mergeCell ref="A35:L35"/>
    <mergeCell ref="M35:AQ35"/>
    <mergeCell ref="AR35:BA35"/>
    <mergeCell ref="BB35:BK35"/>
    <mergeCell ref="BL35:BU35"/>
    <mergeCell ref="BV35:CE35"/>
    <mergeCell ref="CF33:CU33"/>
    <mergeCell ref="CV33:DK33"/>
    <mergeCell ref="DL33:DZ33"/>
    <mergeCell ref="EA33:FE33"/>
    <mergeCell ref="A34:L34"/>
    <mergeCell ref="M34:AQ34"/>
    <mergeCell ref="AR34:BA34"/>
    <mergeCell ref="BB34:BK34"/>
    <mergeCell ref="BL34:BU34"/>
    <mergeCell ref="BV34:CE34"/>
    <mergeCell ref="CF32:CU32"/>
    <mergeCell ref="CV32:DK32"/>
    <mergeCell ref="DL32:DZ32"/>
    <mergeCell ref="EA32:FE32"/>
    <mergeCell ref="A33:L33"/>
    <mergeCell ref="M33:AQ33"/>
    <mergeCell ref="AR33:BA33"/>
    <mergeCell ref="BB33:BK33"/>
    <mergeCell ref="BL33:BU33"/>
    <mergeCell ref="BV33:CE33"/>
    <mergeCell ref="CF31:CU31"/>
    <mergeCell ref="CV31:DK31"/>
    <mergeCell ref="DL31:DZ31"/>
    <mergeCell ref="EA31:FE31"/>
    <mergeCell ref="A32:L32"/>
    <mergeCell ref="M32:AQ32"/>
    <mergeCell ref="AR32:BA32"/>
    <mergeCell ref="BB32:BK32"/>
    <mergeCell ref="BL32:BU32"/>
    <mergeCell ref="BV32:CE32"/>
    <mergeCell ref="CF30:CU30"/>
    <mergeCell ref="CV30:DK30"/>
    <mergeCell ref="DL30:DZ30"/>
    <mergeCell ref="EA30:FE30"/>
    <mergeCell ref="A31:L31"/>
    <mergeCell ref="M31:AQ31"/>
    <mergeCell ref="AR31:BA31"/>
    <mergeCell ref="BB31:BK31"/>
    <mergeCell ref="BL31:BU31"/>
    <mergeCell ref="BV31:CE31"/>
    <mergeCell ref="CF29:CU29"/>
    <mergeCell ref="CV29:DK29"/>
    <mergeCell ref="DL29:DZ29"/>
    <mergeCell ref="EA29:FE29"/>
    <mergeCell ref="A30:L30"/>
    <mergeCell ref="M30:AQ30"/>
    <mergeCell ref="AR30:BA30"/>
    <mergeCell ref="BB30:BK30"/>
    <mergeCell ref="BL30:BU30"/>
    <mergeCell ref="BV30:CE30"/>
    <mergeCell ref="CF28:CU28"/>
    <mergeCell ref="CV28:DK28"/>
    <mergeCell ref="DL28:DZ28"/>
    <mergeCell ref="EA28:FE28"/>
    <mergeCell ref="A29:L29"/>
    <mergeCell ref="M29:AQ29"/>
    <mergeCell ref="AR29:BA29"/>
    <mergeCell ref="BB29:BK29"/>
    <mergeCell ref="BL29:BU29"/>
    <mergeCell ref="BV29:CE29"/>
    <mergeCell ref="CF27:CU27"/>
    <mergeCell ref="CV27:DK27"/>
    <mergeCell ref="DL27:DZ27"/>
    <mergeCell ref="EA27:FE27"/>
    <mergeCell ref="A28:L28"/>
    <mergeCell ref="M28:AQ28"/>
    <mergeCell ref="AR28:BA28"/>
    <mergeCell ref="BB28:BK28"/>
    <mergeCell ref="BL28:BU28"/>
    <mergeCell ref="BV28:CE28"/>
    <mergeCell ref="CF26:CU26"/>
    <mergeCell ref="CV26:DK26"/>
    <mergeCell ref="DL26:DZ26"/>
    <mergeCell ref="EA26:FE26"/>
    <mergeCell ref="A27:L27"/>
    <mergeCell ref="M27:AQ27"/>
    <mergeCell ref="AR27:BA27"/>
    <mergeCell ref="BB27:BK27"/>
    <mergeCell ref="BL27:BU27"/>
    <mergeCell ref="BV27:CE27"/>
    <mergeCell ref="CF25:CU25"/>
    <mergeCell ref="CV25:DK25"/>
    <mergeCell ref="DL25:DZ25"/>
    <mergeCell ref="EA25:FE25"/>
    <mergeCell ref="A26:L26"/>
    <mergeCell ref="M26:AQ26"/>
    <mergeCell ref="AR26:BA26"/>
    <mergeCell ref="BB26:BK26"/>
    <mergeCell ref="BL26:BU26"/>
    <mergeCell ref="BV26:CE26"/>
    <mergeCell ref="CF24:CU24"/>
    <mergeCell ref="CV24:DK24"/>
    <mergeCell ref="DL24:DZ24"/>
    <mergeCell ref="EA24:FE24"/>
    <mergeCell ref="A25:L25"/>
    <mergeCell ref="M25:AQ25"/>
    <mergeCell ref="AR25:BA25"/>
    <mergeCell ref="BB25:BK25"/>
    <mergeCell ref="BL25:BU25"/>
    <mergeCell ref="BV25:CE25"/>
    <mergeCell ref="A24:L24"/>
    <mergeCell ref="M24:AQ24"/>
    <mergeCell ref="AR24:BA24"/>
    <mergeCell ref="BB24:BK24"/>
    <mergeCell ref="BL24:BU24"/>
    <mergeCell ref="BV24:CE24"/>
    <mergeCell ref="CF23:CU23"/>
    <mergeCell ref="CV23:DK23"/>
    <mergeCell ref="DL23:DZ23"/>
    <mergeCell ref="EA23:FE23"/>
    <mergeCell ref="CF22:CU22"/>
    <mergeCell ref="CV22:DK22"/>
    <mergeCell ref="DL22:DZ22"/>
    <mergeCell ref="EA22:FE22"/>
    <mergeCell ref="A23:L23"/>
    <mergeCell ref="M23:AQ23"/>
    <mergeCell ref="AR23:BA23"/>
    <mergeCell ref="BB23:BK23"/>
    <mergeCell ref="BL23:BU23"/>
    <mergeCell ref="BV23:CE23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BV17:CE17"/>
    <mergeCell ref="A18:L18"/>
    <mergeCell ref="M18:AQ18"/>
    <mergeCell ref="AR18:BA18"/>
    <mergeCell ref="BB18:BK18"/>
    <mergeCell ref="BL18:BU18"/>
    <mergeCell ref="BV18:CE18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Q11:AE11"/>
    <mergeCell ref="P13:T13"/>
    <mergeCell ref="U13:W13"/>
    <mergeCell ref="X13:AB13"/>
    <mergeCell ref="A15:L17"/>
    <mergeCell ref="M15:AQ17"/>
    <mergeCell ref="EE1:FE1"/>
    <mergeCell ref="A3:FE3"/>
    <mergeCell ref="EB8:EC8"/>
    <mergeCell ref="ED8:EF8"/>
    <mergeCell ref="EG8:EH8"/>
    <mergeCell ref="EI8:ES8"/>
    <mergeCell ref="ET8:EV8"/>
    <mergeCell ref="EW8:EY8"/>
    <mergeCell ref="DX7:EY7"/>
  </mergeCells>
  <printOptions/>
  <pageMargins left="0.46" right="0.1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B51"/>
  <sheetViews>
    <sheetView view="pageBreakPreview" zoomScale="115" zoomScaleSheetLayoutView="115" zoomScalePageLayoutView="0" workbookViewId="0" topLeftCell="A1">
      <selection activeCell="CA10" sqref="CA10:CC10"/>
    </sheetView>
  </sheetViews>
  <sheetFormatPr defaultColWidth="0.875" defaultRowHeight="12.75"/>
  <cols>
    <col min="1" max="13" width="0.875" style="14" customWidth="1"/>
    <col min="14" max="14" width="0.74609375" style="14" customWidth="1"/>
    <col min="15" max="126" width="0.875" style="14" customWidth="1"/>
    <col min="127" max="164" width="0.875" style="51" customWidth="1"/>
    <col min="165" max="16384" width="0.875" style="14" customWidth="1"/>
  </cols>
  <sheetData>
    <row r="1" spans="81:105" ht="33.75" customHeight="1">
      <c r="CC1" s="478" t="s">
        <v>229</v>
      </c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8"/>
      <c r="CW1" s="478"/>
      <c r="CX1" s="478"/>
      <c r="CY1" s="478"/>
      <c r="CZ1" s="478"/>
      <c r="DA1" s="478"/>
    </row>
    <row r="3" spans="1:164" s="10" customFormat="1" ht="31.5" customHeight="1">
      <c r="A3" s="301" t="s">
        <v>230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</row>
    <row r="5" spans="11:164" s="23" customFormat="1" ht="12.75">
      <c r="K5" s="684" t="s">
        <v>231</v>
      </c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84"/>
      <c r="AK5" s="684"/>
      <c r="AL5" s="684"/>
      <c r="AM5" s="684"/>
      <c r="AN5" s="684"/>
      <c r="AO5" s="684"/>
      <c r="AP5" s="684"/>
      <c r="AQ5" s="684"/>
      <c r="AR5" s="684"/>
      <c r="AS5" s="684"/>
      <c r="AT5" s="684"/>
      <c r="AU5" s="684"/>
      <c r="AV5" s="684"/>
      <c r="AW5" s="684"/>
      <c r="AX5" s="684"/>
      <c r="AY5" s="684"/>
      <c r="AZ5" s="684"/>
      <c r="BA5" s="684"/>
      <c r="BB5" s="684"/>
      <c r="BC5" s="684"/>
      <c r="BD5" s="684"/>
      <c r="BE5" s="686" t="s">
        <v>371</v>
      </c>
      <c r="BF5" s="686"/>
      <c r="BG5" s="686"/>
      <c r="BH5" s="686"/>
      <c r="BI5" s="686"/>
      <c r="BJ5" s="686"/>
      <c r="BK5" s="686"/>
      <c r="BL5" s="686"/>
      <c r="BM5" s="686"/>
      <c r="BN5" s="686"/>
      <c r="BO5" s="686"/>
      <c r="BP5" s="686"/>
      <c r="BQ5" s="686"/>
      <c r="BR5" s="686"/>
      <c r="BS5" s="686"/>
      <c r="BT5" s="686"/>
      <c r="BU5" s="686"/>
      <c r="BV5" s="686"/>
      <c r="BW5" s="686"/>
      <c r="BX5" s="686"/>
      <c r="BY5" s="686"/>
      <c r="BZ5" s="685" t="s">
        <v>347</v>
      </c>
      <c r="CA5" s="685"/>
      <c r="CB5" s="685"/>
      <c r="CC5" s="685"/>
      <c r="CD5" s="685"/>
      <c r="CE5" s="685"/>
      <c r="CF5" s="50"/>
      <c r="CG5" s="50"/>
      <c r="CH5" s="50"/>
      <c r="CI5" s="50"/>
      <c r="CJ5" s="50"/>
      <c r="CK5" s="50"/>
      <c r="CL5" s="50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</row>
    <row r="7" spans="82:236" s="34" customFormat="1" ht="24" customHeight="1">
      <c r="CD7" s="168" t="s">
        <v>17</v>
      </c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W7" s="48"/>
      <c r="DX7" s="48"/>
      <c r="DY7" s="48"/>
      <c r="DZ7" s="48"/>
      <c r="EA7" s="48"/>
      <c r="EB7" s="419"/>
      <c r="EC7" s="419"/>
      <c r="ED7" s="419"/>
      <c r="EE7" s="419"/>
      <c r="EF7" s="419"/>
      <c r="EG7" s="419"/>
      <c r="EH7" s="419"/>
      <c r="EI7" s="419"/>
      <c r="EJ7" s="419"/>
      <c r="EK7" s="419"/>
      <c r="EL7" s="419"/>
      <c r="EM7" s="419"/>
      <c r="EN7" s="419"/>
      <c r="EO7" s="419"/>
      <c r="EP7" s="419"/>
      <c r="EQ7" s="419"/>
      <c r="ER7" s="419"/>
      <c r="ES7" s="419"/>
      <c r="ET7" s="419"/>
      <c r="EU7" s="419"/>
      <c r="EV7" s="419"/>
      <c r="EW7" s="419"/>
      <c r="EX7" s="419"/>
      <c r="EY7" s="419"/>
      <c r="EZ7" s="48"/>
      <c r="FA7" s="48"/>
      <c r="FB7" s="48"/>
      <c r="FC7" s="48"/>
      <c r="FD7" s="48"/>
      <c r="FE7" s="48"/>
      <c r="FF7" s="48"/>
      <c r="FG7" s="48"/>
      <c r="FH7" s="4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</row>
    <row r="8" spans="78:236" s="34" customFormat="1" ht="24" customHeight="1">
      <c r="BZ8" s="169" t="str">
        <f>'прил 11.1'!DX6</f>
        <v>Директор ООО "Энергетическая компания "Радиан"</v>
      </c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W8" s="48"/>
      <c r="DX8" s="420"/>
      <c r="DY8" s="420"/>
      <c r="DZ8" s="420"/>
      <c r="EA8" s="420"/>
      <c r="EB8" s="420"/>
      <c r="EC8" s="420"/>
      <c r="ED8" s="420"/>
      <c r="EE8" s="420"/>
      <c r="EF8" s="420"/>
      <c r="EG8" s="420"/>
      <c r="EH8" s="420"/>
      <c r="EI8" s="420"/>
      <c r="EJ8" s="420"/>
      <c r="EK8" s="420"/>
      <c r="EL8" s="420"/>
      <c r="EM8" s="420"/>
      <c r="EN8" s="420"/>
      <c r="EO8" s="420"/>
      <c r="EP8" s="420"/>
      <c r="EQ8" s="420"/>
      <c r="ER8" s="420"/>
      <c r="ES8" s="420"/>
      <c r="ET8" s="420"/>
      <c r="EU8" s="420"/>
      <c r="EV8" s="420"/>
      <c r="EW8" s="420"/>
      <c r="EX8" s="420"/>
      <c r="EY8" s="420"/>
      <c r="EZ8" s="48"/>
      <c r="FA8" s="48"/>
      <c r="FB8" s="48"/>
      <c r="FC8" s="48"/>
      <c r="FD8" s="48"/>
      <c r="FE8" s="48"/>
      <c r="FF8" s="48"/>
      <c r="FG8" s="48"/>
      <c r="FH8" s="48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</row>
    <row r="9" spans="78:236" s="34" customFormat="1" ht="12">
      <c r="BZ9" s="169" t="str">
        <f>'прил 11.1'!DX7</f>
        <v>В.Н. Труфанов</v>
      </c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W9" s="48"/>
      <c r="DX9" s="420"/>
      <c r="DY9" s="420"/>
      <c r="DZ9" s="420"/>
      <c r="EA9" s="420"/>
      <c r="EB9" s="420"/>
      <c r="EC9" s="420"/>
      <c r="ED9" s="420"/>
      <c r="EE9" s="420"/>
      <c r="EF9" s="420"/>
      <c r="EG9" s="420"/>
      <c r="EH9" s="420"/>
      <c r="EI9" s="420"/>
      <c r="EJ9" s="420"/>
      <c r="EK9" s="420"/>
      <c r="EL9" s="420"/>
      <c r="EM9" s="420"/>
      <c r="EN9" s="420"/>
      <c r="EO9" s="420"/>
      <c r="EP9" s="420"/>
      <c r="EQ9" s="420"/>
      <c r="ER9" s="420"/>
      <c r="ES9" s="420"/>
      <c r="ET9" s="420"/>
      <c r="EU9" s="420"/>
      <c r="EV9" s="420"/>
      <c r="EW9" s="420"/>
      <c r="EX9" s="420"/>
      <c r="EY9" s="420"/>
      <c r="EZ9" s="48"/>
      <c r="FA9" s="48"/>
      <c r="FB9" s="48"/>
      <c r="FC9" s="48"/>
      <c r="FD9" s="48"/>
      <c r="FE9" s="48"/>
      <c r="FF9" s="48"/>
      <c r="FG9" s="48"/>
      <c r="FH9" s="48"/>
      <c r="GZ9" s="35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</row>
    <row r="10" spans="77:104" ht="12.75">
      <c r="BY10" s="436" t="s">
        <v>18</v>
      </c>
      <c r="BZ10" s="436"/>
      <c r="CA10" s="450"/>
      <c r="CB10" s="450"/>
      <c r="CC10" s="450"/>
      <c r="CD10" s="451" t="s">
        <v>18</v>
      </c>
      <c r="CE10" s="451"/>
      <c r="CF10" s="450" t="s">
        <v>369</v>
      </c>
      <c r="CG10" s="450"/>
      <c r="CH10" s="450"/>
      <c r="CI10" s="450"/>
      <c r="CJ10" s="450"/>
      <c r="CK10" s="450"/>
      <c r="CL10" s="450"/>
      <c r="CM10" s="450"/>
      <c r="CN10" s="450"/>
      <c r="CO10" s="450"/>
      <c r="CP10" s="436">
        <v>20</v>
      </c>
      <c r="CQ10" s="436"/>
      <c r="CR10" s="436"/>
      <c r="CS10" s="437" t="s">
        <v>370</v>
      </c>
      <c r="CT10" s="437"/>
      <c r="CU10" s="437"/>
      <c r="CW10" s="16" t="s">
        <v>19</v>
      </c>
      <c r="CZ10" s="16"/>
    </row>
    <row r="11" ht="12.75">
      <c r="DA11" s="15" t="s">
        <v>20</v>
      </c>
    </row>
    <row r="12" spans="1:105" ht="12.75">
      <c r="A12" s="678" t="s">
        <v>232</v>
      </c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  <c r="AU12" s="679"/>
      <c r="AV12" s="679"/>
      <c r="AW12" s="679"/>
      <c r="AX12" s="679"/>
      <c r="AY12" s="679"/>
      <c r="AZ12" s="679"/>
      <c r="BA12" s="680"/>
      <c r="BB12" s="678"/>
      <c r="BC12" s="679"/>
      <c r="BD12" s="679"/>
      <c r="BE12" s="679"/>
      <c r="BF12" s="679"/>
      <c r="BG12" s="679"/>
      <c r="BH12" s="679"/>
      <c r="BI12" s="679"/>
      <c r="BJ12" s="679"/>
      <c r="BK12" s="679"/>
      <c r="BL12" s="679"/>
      <c r="BM12" s="679"/>
      <c r="BN12" s="679"/>
      <c r="BO12" s="679"/>
      <c r="BP12" s="679"/>
      <c r="BQ12" s="679"/>
      <c r="BR12" s="679"/>
      <c r="BS12" s="679"/>
      <c r="BT12" s="679"/>
      <c r="BU12" s="679"/>
      <c r="BV12" s="679"/>
      <c r="BW12" s="679"/>
      <c r="BX12" s="679"/>
      <c r="BY12" s="679"/>
      <c r="BZ12" s="679"/>
      <c r="CA12" s="680"/>
      <c r="CB12" s="678"/>
      <c r="CC12" s="679"/>
      <c r="CD12" s="679"/>
      <c r="CE12" s="679"/>
      <c r="CF12" s="679"/>
      <c r="CG12" s="679"/>
      <c r="CH12" s="679"/>
      <c r="CI12" s="679"/>
      <c r="CJ12" s="679"/>
      <c r="CK12" s="679"/>
      <c r="CL12" s="679"/>
      <c r="CM12" s="679"/>
      <c r="CN12" s="679"/>
      <c r="CO12" s="679"/>
      <c r="CP12" s="679"/>
      <c r="CQ12" s="679"/>
      <c r="CR12" s="679"/>
      <c r="CS12" s="679"/>
      <c r="CT12" s="679"/>
      <c r="CU12" s="679"/>
      <c r="CV12" s="679"/>
      <c r="CW12" s="679"/>
      <c r="CX12" s="679"/>
      <c r="CY12" s="679"/>
      <c r="CZ12" s="679"/>
      <c r="DA12" s="680"/>
    </row>
    <row r="13" spans="1:105" ht="39.75" customHeight="1">
      <c r="A13" s="675" t="s">
        <v>233</v>
      </c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676"/>
      <c r="AL13" s="676"/>
      <c r="AM13" s="676"/>
      <c r="AN13" s="676"/>
      <c r="AO13" s="676"/>
      <c r="AP13" s="676"/>
      <c r="AQ13" s="676"/>
      <c r="AR13" s="676"/>
      <c r="AS13" s="676"/>
      <c r="AT13" s="676"/>
      <c r="AU13" s="676"/>
      <c r="AV13" s="676"/>
      <c r="AW13" s="676"/>
      <c r="AX13" s="676"/>
      <c r="AY13" s="676"/>
      <c r="AZ13" s="676"/>
      <c r="BA13" s="677"/>
      <c r="BB13" s="681" t="s">
        <v>234</v>
      </c>
      <c r="BC13" s="682"/>
      <c r="BD13" s="682"/>
      <c r="BE13" s="682"/>
      <c r="BF13" s="682"/>
      <c r="BG13" s="682"/>
      <c r="BH13" s="682"/>
      <c r="BI13" s="682"/>
      <c r="BJ13" s="682"/>
      <c r="BK13" s="682"/>
      <c r="BL13" s="682"/>
      <c r="BM13" s="682"/>
      <c r="BN13" s="682"/>
      <c r="BO13" s="682"/>
      <c r="BP13" s="682"/>
      <c r="BQ13" s="682"/>
      <c r="BR13" s="682"/>
      <c r="BS13" s="682"/>
      <c r="BT13" s="682"/>
      <c r="BU13" s="682"/>
      <c r="BV13" s="682"/>
      <c r="BW13" s="682"/>
      <c r="BX13" s="682"/>
      <c r="BY13" s="682"/>
      <c r="BZ13" s="682"/>
      <c r="CA13" s="683"/>
      <c r="CB13" s="681" t="s">
        <v>289</v>
      </c>
      <c r="CC13" s="682"/>
      <c r="CD13" s="682"/>
      <c r="CE13" s="682"/>
      <c r="CF13" s="682"/>
      <c r="CG13" s="682"/>
      <c r="CH13" s="682"/>
      <c r="CI13" s="682"/>
      <c r="CJ13" s="682"/>
      <c r="CK13" s="682"/>
      <c r="CL13" s="682"/>
      <c r="CM13" s="682"/>
      <c r="CN13" s="682"/>
      <c r="CO13" s="682"/>
      <c r="CP13" s="682"/>
      <c r="CQ13" s="682"/>
      <c r="CR13" s="682"/>
      <c r="CS13" s="682"/>
      <c r="CT13" s="682"/>
      <c r="CU13" s="682"/>
      <c r="CV13" s="682"/>
      <c r="CW13" s="682"/>
      <c r="CX13" s="682"/>
      <c r="CY13" s="682"/>
      <c r="CZ13" s="682"/>
      <c r="DA13" s="683"/>
    </row>
    <row r="14" spans="1:105" ht="12.75">
      <c r="A14" s="675">
        <v>1</v>
      </c>
      <c r="B14" s="676"/>
      <c r="C14" s="676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6"/>
      <c r="AK14" s="676"/>
      <c r="AL14" s="676"/>
      <c r="AM14" s="676"/>
      <c r="AN14" s="676"/>
      <c r="AO14" s="676"/>
      <c r="AP14" s="676"/>
      <c r="AQ14" s="676"/>
      <c r="AR14" s="676"/>
      <c r="AS14" s="676"/>
      <c r="AT14" s="676"/>
      <c r="AU14" s="676"/>
      <c r="AV14" s="676"/>
      <c r="AW14" s="676"/>
      <c r="AX14" s="676"/>
      <c r="AY14" s="676"/>
      <c r="AZ14" s="676"/>
      <c r="BA14" s="677"/>
      <c r="BB14" s="675">
        <v>2</v>
      </c>
      <c r="BC14" s="676"/>
      <c r="BD14" s="676"/>
      <c r="BE14" s="676"/>
      <c r="BF14" s="676"/>
      <c r="BG14" s="676"/>
      <c r="BH14" s="676"/>
      <c r="BI14" s="676"/>
      <c r="BJ14" s="676"/>
      <c r="BK14" s="676"/>
      <c r="BL14" s="676"/>
      <c r="BM14" s="676"/>
      <c r="BN14" s="676"/>
      <c r="BO14" s="676"/>
      <c r="BP14" s="676"/>
      <c r="BQ14" s="676"/>
      <c r="BR14" s="676"/>
      <c r="BS14" s="676"/>
      <c r="BT14" s="676"/>
      <c r="BU14" s="676"/>
      <c r="BV14" s="676"/>
      <c r="BW14" s="676"/>
      <c r="BX14" s="676"/>
      <c r="BY14" s="676"/>
      <c r="BZ14" s="676"/>
      <c r="CA14" s="677"/>
      <c r="CB14" s="675">
        <v>3</v>
      </c>
      <c r="CC14" s="676"/>
      <c r="CD14" s="676"/>
      <c r="CE14" s="676"/>
      <c r="CF14" s="676"/>
      <c r="CG14" s="676"/>
      <c r="CH14" s="676"/>
      <c r="CI14" s="676"/>
      <c r="CJ14" s="676"/>
      <c r="CK14" s="676"/>
      <c r="CL14" s="676"/>
      <c r="CM14" s="676"/>
      <c r="CN14" s="676"/>
      <c r="CO14" s="676"/>
      <c r="CP14" s="676"/>
      <c r="CQ14" s="676"/>
      <c r="CR14" s="676"/>
      <c r="CS14" s="676"/>
      <c r="CT14" s="676"/>
      <c r="CU14" s="676"/>
      <c r="CV14" s="676"/>
      <c r="CW14" s="676"/>
      <c r="CX14" s="676"/>
      <c r="CY14" s="676"/>
      <c r="CZ14" s="676"/>
      <c r="DA14" s="677"/>
    </row>
    <row r="15" spans="1:164" s="25" customFormat="1" ht="12.75">
      <c r="A15" s="24"/>
      <c r="B15" s="649" t="s">
        <v>235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650"/>
      <c r="BB15" s="651"/>
      <c r="BC15" s="652"/>
      <c r="BD15" s="652"/>
      <c r="BE15" s="652"/>
      <c r="BF15" s="652"/>
      <c r="BG15" s="652"/>
      <c r="BH15" s="652"/>
      <c r="BI15" s="652"/>
      <c r="BJ15" s="652"/>
      <c r="BK15" s="652"/>
      <c r="BL15" s="652"/>
      <c r="BM15" s="652"/>
      <c r="BN15" s="652"/>
      <c r="BO15" s="652"/>
      <c r="BP15" s="652"/>
      <c r="BQ15" s="652"/>
      <c r="BR15" s="652"/>
      <c r="BS15" s="652"/>
      <c r="BT15" s="652"/>
      <c r="BU15" s="652"/>
      <c r="BV15" s="652"/>
      <c r="BW15" s="652"/>
      <c r="BX15" s="652"/>
      <c r="BY15" s="652"/>
      <c r="BZ15" s="652"/>
      <c r="CA15" s="653"/>
      <c r="CB15" s="651"/>
      <c r="CC15" s="652"/>
      <c r="CD15" s="652"/>
      <c r="CE15" s="652"/>
      <c r="CF15" s="652"/>
      <c r="CG15" s="652"/>
      <c r="CH15" s="652"/>
      <c r="CI15" s="652"/>
      <c r="CJ15" s="652"/>
      <c r="CK15" s="652"/>
      <c r="CL15" s="652"/>
      <c r="CM15" s="652"/>
      <c r="CN15" s="652"/>
      <c r="CO15" s="652"/>
      <c r="CP15" s="652"/>
      <c r="CQ15" s="652"/>
      <c r="CR15" s="652"/>
      <c r="CS15" s="652"/>
      <c r="CT15" s="652"/>
      <c r="CU15" s="652"/>
      <c r="CV15" s="652"/>
      <c r="CW15" s="652"/>
      <c r="CX15" s="652"/>
      <c r="CY15" s="652"/>
      <c r="CZ15" s="652"/>
      <c r="DA15" s="653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</row>
    <row r="16" spans="1:164" s="25" customFormat="1" ht="12.75">
      <c r="A16" s="24"/>
      <c r="B16" s="649" t="s">
        <v>236</v>
      </c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650"/>
      <c r="BB16" s="651"/>
      <c r="BC16" s="652"/>
      <c r="BD16" s="652"/>
      <c r="BE16" s="652"/>
      <c r="BF16" s="652"/>
      <c r="BG16" s="652"/>
      <c r="BH16" s="652"/>
      <c r="BI16" s="652"/>
      <c r="BJ16" s="652"/>
      <c r="BK16" s="652"/>
      <c r="BL16" s="652"/>
      <c r="BM16" s="652"/>
      <c r="BN16" s="652"/>
      <c r="BO16" s="652"/>
      <c r="BP16" s="652"/>
      <c r="BQ16" s="652"/>
      <c r="BR16" s="652"/>
      <c r="BS16" s="652"/>
      <c r="BT16" s="652"/>
      <c r="BU16" s="652"/>
      <c r="BV16" s="652"/>
      <c r="BW16" s="652"/>
      <c r="BX16" s="652"/>
      <c r="BY16" s="652"/>
      <c r="BZ16" s="652"/>
      <c r="CA16" s="653"/>
      <c r="CB16" s="651"/>
      <c r="CC16" s="652"/>
      <c r="CD16" s="652"/>
      <c r="CE16" s="652"/>
      <c r="CF16" s="652"/>
      <c r="CG16" s="652"/>
      <c r="CH16" s="652"/>
      <c r="CI16" s="652"/>
      <c r="CJ16" s="652"/>
      <c r="CK16" s="652"/>
      <c r="CL16" s="652"/>
      <c r="CM16" s="652"/>
      <c r="CN16" s="652"/>
      <c r="CO16" s="652"/>
      <c r="CP16" s="652"/>
      <c r="CQ16" s="652"/>
      <c r="CR16" s="652"/>
      <c r="CS16" s="652"/>
      <c r="CT16" s="652"/>
      <c r="CU16" s="652"/>
      <c r="CV16" s="652"/>
      <c r="CW16" s="652"/>
      <c r="CX16" s="652"/>
      <c r="CY16" s="652"/>
      <c r="CZ16" s="652"/>
      <c r="DA16" s="653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</row>
    <row r="17" spans="1:164" s="25" customFormat="1" ht="12.75">
      <c r="A17" s="24"/>
      <c r="B17" s="649" t="s">
        <v>237</v>
      </c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  <c r="AV17" s="649"/>
      <c r="AW17" s="649"/>
      <c r="AX17" s="649"/>
      <c r="AY17" s="649"/>
      <c r="AZ17" s="649"/>
      <c r="BA17" s="650"/>
      <c r="BB17" s="651"/>
      <c r="BC17" s="652"/>
      <c r="BD17" s="652"/>
      <c r="BE17" s="652"/>
      <c r="BF17" s="652"/>
      <c r="BG17" s="652"/>
      <c r="BH17" s="652"/>
      <c r="BI17" s="652"/>
      <c r="BJ17" s="652"/>
      <c r="BK17" s="652"/>
      <c r="BL17" s="652"/>
      <c r="BM17" s="652"/>
      <c r="BN17" s="652"/>
      <c r="BO17" s="652"/>
      <c r="BP17" s="652"/>
      <c r="BQ17" s="652"/>
      <c r="BR17" s="652"/>
      <c r="BS17" s="652"/>
      <c r="BT17" s="652"/>
      <c r="BU17" s="652"/>
      <c r="BV17" s="652"/>
      <c r="BW17" s="652"/>
      <c r="BX17" s="652"/>
      <c r="BY17" s="652"/>
      <c r="BZ17" s="652"/>
      <c r="CA17" s="653"/>
      <c r="CB17" s="651"/>
      <c r="CC17" s="652"/>
      <c r="CD17" s="652"/>
      <c r="CE17" s="652"/>
      <c r="CF17" s="652"/>
      <c r="CG17" s="652"/>
      <c r="CH17" s="652"/>
      <c r="CI17" s="652"/>
      <c r="CJ17" s="652"/>
      <c r="CK17" s="652"/>
      <c r="CL17" s="652"/>
      <c r="CM17" s="652"/>
      <c r="CN17" s="652"/>
      <c r="CO17" s="652"/>
      <c r="CP17" s="652"/>
      <c r="CQ17" s="652"/>
      <c r="CR17" s="652"/>
      <c r="CS17" s="652"/>
      <c r="CT17" s="652"/>
      <c r="CU17" s="652"/>
      <c r="CV17" s="652"/>
      <c r="CW17" s="652"/>
      <c r="CX17" s="652"/>
      <c r="CY17" s="652"/>
      <c r="CZ17" s="652"/>
      <c r="DA17" s="653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</row>
    <row r="18" spans="1:164" s="25" customFormat="1" ht="12.75">
      <c r="A18" s="648"/>
      <c r="B18" s="649"/>
      <c r="C18" s="649"/>
      <c r="D18" s="649" t="s">
        <v>238</v>
      </c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  <c r="AY18" s="649"/>
      <c r="AZ18" s="649"/>
      <c r="BA18" s="650"/>
      <c r="BB18" s="651"/>
      <c r="BC18" s="652"/>
      <c r="BD18" s="652"/>
      <c r="BE18" s="652"/>
      <c r="BF18" s="652"/>
      <c r="BG18" s="652"/>
      <c r="BH18" s="652"/>
      <c r="BI18" s="652"/>
      <c r="BJ18" s="652"/>
      <c r="BK18" s="652"/>
      <c r="BL18" s="652"/>
      <c r="BM18" s="652"/>
      <c r="BN18" s="652"/>
      <c r="BO18" s="652"/>
      <c r="BP18" s="652"/>
      <c r="BQ18" s="652"/>
      <c r="BR18" s="652"/>
      <c r="BS18" s="652"/>
      <c r="BT18" s="652"/>
      <c r="BU18" s="652"/>
      <c r="BV18" s="652"/>
      <c r="BW18" s="652"/>
      <c r="BX18" s="652"/>
      <c r="BY18" s="652"/>
      <c r="BZ18" s="652"/>
      <c r="CA18" s="653"/>
      <c r="CB18" s="651"/>
      <c r="CC18" s="652"/>
      <c r="CD18" s="652"/>
      <c r="CE18" s="652"/>
      <c r="CF18" s="652"/>
      <c r="CG18" s="652"/>
      <c r="CH18" s="652"/>
      <c r="CI18" s="652"/>
      <c r="CJ18" s="652"/>
      <c r="CK18" s="652"/>
      <c r="CL18" s="652"/>
      <c r="CM18" s="652"/>
      <c r="CN18" s="652"/>
      <c r="CO18" s="652"/>
      <c r="CP18" s="652"/>
      <c r="CQ18" s="652"/>
      <c r="CR18" s="652"/>
      <c r="CS18" s="652"/>
      <c r="CT18" s="652"/>
      <c r="CU18" s="652"/>
      <c r="CV18" s="652"/>
      <c r="CW18" s="652"/>
      <c r="CX18" s="652"/>
      <c r="CY18" s="652"/>
      <c r="CZ18" s="652"/>
      <c r="DA18" s="653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</row>
    <row r="19" spans="1:164" s="25" customFormat="1" ht="12.75">
      <c r="A19" s="654"/>
      <c r="B19" s="655"/>
      <c r="C19" s="655"/>
      <c r="D19" s="649" t="s">
        <v>239</v>
      </c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649"/>
      <c r="AW19" s="649"/>
      <c r="AX19" s="649"/>
      <c r="AY19" s="649"/>
      <c r="AZ19" s="649"/>
      <c r="BA19" s="650"/>
      <c r="BB19" s="651"/>
      <c r="BC19" s="652"/>
      <c r="BD19" s="652"/>
      <c r="BE19" s="652"/>
      <c r="BF19" s="652"/>
      <c r="BG19" s="652"/>
      <c r="BH19" s="652"/>
      <c r="BI19" s="652"/>
      <c r="BJ19" s="652"/>
      <c r="BK19" s="652"/>
      <c r="BL19" s="652"/>
      <c r="BM19" s="652"/>
      <c r="BN19" s="652"/>
      <c r="BO19" s="652"/>
      <c r="BP19" s="652"/>
      <c r="BQ19" s="652"/>
      <c r="BR19" s="652"/>
      <c r="BS19" s="652"/>
      <c r="BT19" s="652"/>
      <c r="BU19" s="652"/>
      <c r="BV19" s="652"/>
      <c r="BW19" s="652"/>
      <c r="BX19" s="652"/>
      <c r="BY19" s="652"/>
      <c r="BZ19" s="652"/>
      <c r="CA19" s="653"/>
      <c r="CB19" s="651"/>
      <c r="CC19" s="652"/>
      <c r="CD19" s="652"/>
      <c r="CE19" s="652"/>
      <c r="CF19" s="652"/>
      <c r="CG19" s="652"/>
      <c r="CH19" s="652"/>
      <c r="CI19" s="652"/>
      <c r="CJ19" s="652"/>
      <c r="CK19" s="652"/>
      <c r="CL19" s="652"/>
      <c r="CM19" s="652"/>
      <c r="CN19" s="652"/>
      <c r="CO19" s="652"/>
      <c r="CP19" s="652"/>
      <c r="CQ19" s="652"/>
      <c r="CR19" s="652"/>
      <c r="CS19" s="652"/>
      <c r="CT19" s="652"/>
      <c r="CU19" s="652"/>
      <c r="CV19" s="652"/>
      <c r="CW19" s="652"/>
      <c r="CX19" s="652"/>
      <c r="CY19" s="652"/>
      <c r="CZ19" s="652"/>
      <c r="DA19" s="653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</row>
    <row r="20" spans="1:164" s="25" customFormat="1" ht="12.75">
      <c r="A20" s="24"/>
      <c r="B20" s="649" t="s">
        <v>240</v>
      </c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49"/>
      <c r="AU20" s="649"/>
      <c r="AV20" s="649"/>
      <c r="AW20" s="649"/>
      <c r="AX20" s="649"/>
      <c r="AY20" s="649"/>
      <c r="AZ20" s="649"/>
      <c r="BA20" s="650"/>
      <c r="BB20" s="651"/>
      <c r="BC20" s="652"/>
      <c r="BD20" s="652"/>
      <c r="BE20" s="652"/>
      <c r="BF20" s="652"/>
      <c r="BG20" s="652"/>
      <c r="BH20" s="652"/>
      <c r="BI20" s="652"/>
      <c r="BJ20" s="652"/>
      <c r="BK20" s="652"/>
      <c r="BL20" s="652"/>
      <c r="BM20" s="652"/>
      <c r="BN20" s="652"/>
      <c r="BO20" s="652"/>
      <c r="BP20" s="652"/>
      <c r="BQ20" s="652"/>
      <c r="BR20" s="652"/>
      <c r="BS20" s="652"/>
      <c r="BT20" s="652"/>
      <c r="BU20" s="652"/>
      <c r="BV20" s="652"/>
      <c r="BW20" s="652"/>
      <c r="BX20" s="652"/>
      <c r="BY20" s="652"/>
      <c r="BZ20" s="652"/>
      <c r="CA20" s="653"/>
      <c r="CB20" s="651"/>
      <c r="CC20" s="652"/>
      <c r="CD20" s="652"/>
      <c r="CE20" s="652"/>
      <c r="CF20" s="652"/>
      <c r="CG20" s="652"/>
      <c r="CH20" s="652"/>
      <c r="CI20" s="652"/>
      <c r="CJ20" s="652"/>
      <c r="CK20" s="652"/>
      <c r="CL20" s="652"/>
      <c r="CM20" s="652"/>
      <c r="CN20" s="652"/>
      <c r="CO20" s="652"/>
      <c r="CP20" s="652"/>
      <c r="CQ20" s="652"/>
      <c r="CR20" s="652"/>
      <c r="CS20" s="652"/>
      <c r="CT20" s="652"/>
      <c r="CU20" s="652"/>
      <c r="CV20" s="652"/>
      <c r="CW20" s="652"/>
      <c r="CX20" s="652"/>
      <c r="CY20" s="652"/>
      <c r="CZ20" s="652"/>
      <c r="DA20" s="653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</row>
    <row r="21" spans="1:164" s="25" customFormat="1" ht="12.75">
      <c r="A21" s="26"/>
      <c r="B21" s="649" t="s">
        <v>241</v>
      </c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649"/>
      <c r="AV21" s="649"/>
      <c r="AW21" s="649"/>
      <c r="AX21" s="649"/>
      <c r="AY21" s="649"/>
      <c r="AZ21" s="649"/>
      <c r="BA21" s="650"/>
      <c r="BB21" s="651"/>
      <c r="BC21" s="652"/>
      <c r="BD21" s="652"/>
      <c r="BE21" s="652"/>
      <c r="BF21" s="652"/>
      <c r="BG21" s="652"/>
      <c r="BH21" s="652"/>
      <c r="BI21" s="652"/>
      <c r="BJ21" s="652"/>
      <c r="BK21" s="652"/>
      <c r="BL21" s="652"/>
      <c r="BM21" s="652"/>
      <c r="BN21" s="652"/>
      <c r="BO21" s="652"/>
      <c r="BP21" s="652"/>
      <c r="BQ21" s="652"/>
      <c r="BR21" s="652"/>
      <c r="BS21" s="652"/>
      <c r="BT21" s="652"/>
      <c r="BU21" s="652"/>
      <c r="BV21" s="652"/>
      <c r="BW21" s="652"/>
      <c r="BX21" s="652"/>
      <c r="BY21" s="652"/>
      <c r="BZ21" s="652"/>
      <c r="CA21" s="653"/>
      <c r="CB21" s="651"/>
      <c r="CC21" s="652"/>
      <c r="CD21" s="652"/>
      <c r="CE21" s="652"/>
      <c r="CF21" s="652"/>
      <c r="CG21" s="652"/>
      <c r="CH21" s="652"/>
      <c r="CI21" s="652"/>
      <c r="CJ21" s="652"/>
      <c r="CK21" s="652"/>
      <c r="CL21" s="652"/>
      <c r="CM21" s="652"/>
      <c r="CN21" s="652"/>
      <c r="CO21" s="652"/>
      <c r="CP21" s="652"/>
      <c r="CQ21" s="652"/>
      <c r="CR21" s="652"/>
      <c r="CS21" s="652"/>
      <c r="CT21" s="652"/>
      <c r="CU21" s="652"/>
      <c r="CV21" s="652"/>
      <c r="CW21" s="652"/>
      <c r="CX21" s="652"/>
      <c r="CY21" s="652"/>
      <c r="CZ21" s="652"/>
      <c r="DA21" s="653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</row>
    <row r="22" spans="1:164" s="25" customFormat="1" ht="12.75">
      <c r="A22" s="648"/>
      <c r="B22" s="649"/>
      <c r="C22" s="649"/>
      <c r="D22" s="649" t="s">
        <v>242</v>
      </c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49"/>
      <c r="U22" s="649"/>
      <c r="V22" s="649"/>
      <c r="W22" s="649"/>
      <c r="X22" s="649"/>
      <c r="Y22" s="649"/>
      <c r="Z22" s="649"/>
      <c r="AA22" s="649"/>
      <c r="AB22" s="649"/>
      <c r="AC22" s="649"/>
      <c r="AD22" s="649"/>
      <c r="AE22" s="649"/>
      <c r="AF22" s="649"/>
      <c r="AG22" s="649"/>
      <c r="AH22" s="649"/>
      <c r="AI22" s="649"/>
      <c r="AJ22" s="649"/>
      <c r="AK22" s="649"/>
      <c r="AL22" s="649"/>
      <c r="AM22" s="649"/>
      <c r="AN22" s="649"/>
      <c r="AO22" s="649"/>
      <c r="AP22" s="649"/>
      <c r="AQ22" s="649"/>
      <c r="AR22" s="649"/>
      <c r="AS22" s="649"/>
      <c r="AT22" s="649"/>
      <c r="AU22" s="649"/>
      <c r="AV22" s="649"/>
      <c r="AW22" s="649"/>
      <c r="AX22" s="649"/>
      <c r="AY22" s="649"/>
      <c r="AZ22" s="649"/>
      <c r="BA22" s="650"/>
      <c r="BB22" s="651"/>
      <c r="BC22" s="652"/>
      <c r="BD22" s="652"/>
      <c r="BE22" s="652"/>
      <c r="BF22" s="652"/>
      <c r="BG22" s="652"/>
      <c r="BH22" s="652"/>
      <c r="BI22" s="652"/>
      <c r="BJ22" s="652"/>
      <c r="BK22" s="652"/>
      <c r="BL22" s="652"/>
      <c r="BM22" s="652"/>
      <c r="BN22" s="652"/>
      <c r="BO22" s="652"/>
      <c r="BP22" s="652"/>
      <c r="BQ22" s="652"/>
      <c r="BR22" s="652"/>
      <c r="BS22" s="652"/>
      <c r="BT22" s="652"/>
      <c r="BU22" s="652"/>
      <c r="BV22" s="652"/>
      <c r="BW22" s="652"/>
      <c r="BX22" s="652"/>
      <c r="BY22" s="652"/>
      <c r="BZ22" s="652"/>
      <c r="CA22" s="653"/>
      <c r="CB22" s="651"/>
      <c r="CC22" s="652"/>
      <c r="CD22" s="652"/>
      <c r="CE22" s="652"/>
      <c r="CF22" s="652"/>
      <c r="CG22" s="652"/>
      <c r="CH22" s="652"/>
      <c r="CI22" s="652"/>
      <c r="CJ22" s="652"/>
      <c r="CK22" s="652"/>
      <c r="CL22" s="652"/>
      <c r="CM22" s="652"/>
      <c r="CN22" s="652"/>
      <c r="CO22" s="652"/>
      <c r="CP22" s="652"/>
      <c r="CQ22" s="652"/>
      <c r="CR22" s="652"/>
      <c r="CS22" s="652"/>
      <c r="CT22" s="652"/>
      <c r="CU22" s="652"/>
      <c r="CV22" s="652"/>
      <c r="CW22" s="652"/>
      <c r="CX22" s="652"/>
      <c r="CY22" s="652"/>
      <c r="CZ22" s="652"/>
      <c r="DA22" s="653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</row>
    <row r="23" spans="1:164" s="25" customFormat="1" ht="12.75">
      <c r="A23" s="654"/>
      <c r="B23" s="655"/>
      <c r="C23" s="655"/>
      <c r="D23" s="649" t="s">
        <v>243</v>
      </c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649"/>
      <c r="AV23" s="649"/>
      <c r="AW23" s="649"/>
      <c r="AX23" s="649"/>
      <c r="AY23" s="649"/>
      <c r="AZ23" s="649"/>
      <c r="BA23" s="650"/>
      <c r="BB23" s="651"/>
      <c r="BC23" s="652"/>
      <c r="BD23" s="652"/>
      <c r="BE23" s="652"/>
      <c r="BF23" s="652"/>
      <c r="BG23" s="652"/>
      <c r="BH23" s="652"/>
      <c r="BI23" s="652"/>
      <c r="BJ23" s="652"/>
      <c r="BK23" s="652"/>
      <c r="BL23" s="652"/>
      <c r="BM23" s="652"/>
      <c r="BN23" s="652"/>
      <c r="BO23" s="652"/>
      <c r="BP23" s="652"/>
      <c r="BQ23" s="652"/>
      <c r="BR23" s="652"/>
      <c r="BS23" s="652"/>
      <c r="BT23" s="652"/>
      <c r="BU23" s="652"/>
      <c r="BV23" s="652"/>
      <c r="BW23" s="652"/>
      <c r="BX23" s="652"/>
      <c r="BY23" s="652"/>
      <c r="BZ23" s="652"/>
      <c r="CA23" s="653"/>
      <c r="CB23" s="651"/>
      <c r="CC23" s="652"/>
      <c r="CD23" s="652"/>
      <c r="CE23" s="652"/>
      <c r="CF23" s="652"/>
      <c r="CG23" s="652"/>
      <c r="CH23" s="652"/>
      <c r="CI23" s="652"/>
      <c r="CJ23" s="652"/>
      <c r="CK23" s="652"/>
      <c r="CL23" s="652"/>
      <c r="CM23" s="652"/>
      <c r="CN23" s="652"/>
      <c r="CO23" s="652"/>
      <c r="CP23" s="652"/>
      <c r="CQ23" s="652"/>
      <c r="CR23" s="652"/>
      <c r="CS23" s="652"/>
      <c r="CT23" s="652"/>
      <c r="CU23" s="652"/>
      <c r="CV23" s="652"/>
      <c r="CW23" s="652"/>
      <c r="CX23" s="652"/>
      <c r="CY23" s="652"/>
      <c r="CZ23" s="652"/>
      <c r="DA23" s="653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</row>
    <row r="24" spans="1:164" s="25" customFormat="1" ht="12.75">
      <c r="A24" s="24"/>
      <c r="B24" s="649" t="s">
        <v>244</v>
      </c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/>
      <c r="AT24" s="649"/>
      <c r="AU24" s="649"/>
      <c r="AV24" s="649"/>
      <c r="AW24" s="649"/>
      <c r="AX24" s="649"/>
      <c r="AY24" s="649"/>
      <c r="AZ24" s="649"/>
      <c r="BA24" s="650"/>
      <c r="BB24" s="651"/>
      <c r="BC24" s="652"/>
      <c r="BD24" s="652"/>
      <c r="BE24" s="652"/>
      <c r="BF24" s="652"/>
      <c r="BG24" s="652"/>
      <c r="BH24" s="652"/>
      <c r="BI24" s="652"/>
      <c r="BJ24" s="652"/>
      <c r="BK24" s="652"/>
      <c r="BL24" s="652"/>
      <c r="BM24" s="652"/>
      <c r="BN24" s="652"/>
      <c r="BO24" s="652"/>
      <c r="BP24" s="652"/>
      <c r="BQ24" s="652"/>
      <c r="BR24" s="652"/>
      <c r="BS24" s="652"/>
      <c r="BT24" s="652"/>
      <c r="BU24" s="652"/>
      <c r="BV24" s="652"/>
      <c r="BW24" s="652"/>
      <c r="BX24" s="652"/>
      <c r="BY24" s="652"/>
      <c r="BZ24" s="652"/>
      <c r="CA24" s="653"/>
      <c r="CB24" s="651"/>
      <c r="CC24" s="652"/>
      <c r="CD24" s="652"/>
      <c r="CE24" s="652"/>
      <c r="CF24" s="652"/>
      <c r="CG24" s="652"/>
      <c r="CH24" s="652"/>
      <c r="CI24" s="652"/>
      <c r="CJ24" s="652"/>
      <c r="CK24" s="652"/>
      <c r="CL24" s="652"/>
      <c r="CM24" s="652"/>
      <c r="CN24" s="652"/>
      <c r="CO24" s="652"/>
      <c r="CP24" s="652"/>
      <c r="CQ24" s="652"/>
      <c r="CR24" s="652"/>
      <c r="CS24" s="652"/>
      <c r="CT24" s="652"/>
      <c r="CU24" s="652"/>
      <c r="CV24" s="652"/>
      <c r="CW24" s="652"/>
      <c r="CX24" s="652"/>
      <c r="CY24" s="652"/>
      <c r="CZ24" s="652"/>
      <c r="DA24" s="653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</row>
    <row r="25" spans="1:164" s="25" customFormat="1" ht="25.5" customHeight="1">
      <c r="A25" s="26"/>
      <c r="B25" s="662" t="s">
        <v>245</v>
      </c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2"/>
      <c r="AM25" s="662"/>
      <c r="AN25" s="662"/>
      <c r="AO25" s="662"/>
      <c r="AP25" s="662"/>
      <c r="AQ25" s="662"/>
      <c r="AR25" s="662"/>
      <c r="AS25" s="662"/>
      <c r="AT25" s="662"/>
      <c r="AU25" s="662"/>
      <c r="AV25" s="662"/>
      <c r="AW25" s="662"/>
      <c r="AX25" s="662"/>
      <c r="AY25" s="662"/>
      <c r="AZ25" s="662"/>
      <c r="BA25" s="663"/>
      <c r="BB25" s="651"/>
      <c r="BC25" s="652"/>
      <c r="BD25" s="652"/>
      <c r="BE25" s="652"/>
      <c r="BF25" s="652"/>
      <c r="BG25" s="652"/>
      <c r="BH25" s="652"/>
      <c r="BI25" s="652"/>
      <c r="BJ25" s="652"/>
      <c r="BK25" s="652"/>
      <c r="BL25" s="652"/>
      <c r="BM25" s="652"/>
      <c r="BN25" s="652"/>
      <c r="BO25" s="652"/>
      <c r="BP25" s="652"/>
      <c r="BQ25" s="652"/>
      <c r="BR25" s="652"/>
      <c r="BS25" s="652"/>
      <c r="BT25" s="652"/>
      <c r="BU25" s="652"/>
      <c r="BV25" s="652"/>
      <c r="BW25" s="652"/>
      <c r="BX25" s="652"/>
      <c r="BY25" s="652"/>
      <c r="BZ25" s="652"/>
      <c r="CA25" s="653"/>
      <c r="CB25" s="651"/>
      <c r="CC25" s="652"/>
      <c r="CD25" s="652"/>
      <c r="CE25" s="652"/>
      <c r="CF25" s="652"/>
      <c r="CG25" s="652"/>
      <c r="CH25" s="652"/>
      <c r="CI25" s="652"/>
      <c r="CJ25" s="652"/>
      <c r="CK25" s="652"/>
      <c r="CL25" s="652"/>
      <c r="CM25" s="652"/>
      <c r="CN25" s="652"/>
      <c r="CO25" s="652"/>
      <c r="CP25" s="652"/>
      <c r="CQ25" s="652"/>
      <c r="CR25" s="652"/>
      <c r="CS25" s="652"/>
      <c r="CT25" s="652"/>
      <c r="CU25" s="652"/>
      <c r="CV25" s="652"/>
      <c r="CW25" s="652"/>
      <c r="CX25" s="652"/>
      <c r="CY25" s="652"/>
      <c r="CZ25" s="652"/>
      <c r="DA25" s="653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</row>
    <row r="26" spans="1:164" s="25" customFormat="1" ht="12.75">
      <c r="A26" s="648"/>
      <c r="B26" s="649"/>
      <c r="C26" s="649"/>
      <c r="D26" s="649" t="s">
        <v>246</v>
      </c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/>
      <c r="AZ26" s="649"/>
      <c r="BA26" s="650"/>
      <c r="BB26" s="672"/>
      <c r="BC26" s="673"/>
      <c r="BD26" s="673"/>
      <c r="BE26" s="673"/>
      <c r="BF26" s="673"/>
      <c r="BG26" s="673"/>
      <c r="BH26" s="673"/>
      <c r="BI26" s="673"/>
      <c r="BJ26" s="673"/>
      <c r="BK26" s="673"/>
      <c r="BL26" s="673"/>
      <c r="BM26" s="673"/>
      <c r="BN26" s="673"/>
      <c r="BO26" s="673"/>
      <c r="BP26" s="673"/>
      <c r="BQ26" s="673"/>
      <c r="BR26" s="673"/>
      <c r="BS26" s="673"/>
      <c r="BT26" s="673"/>
      <c r="BU26" s="673"/>
      <c r="BV26" s="673"/>
      <c r="BW26" s="673"/>
      <c r="BX26" s="673"/>
      <c r="BY26" s="673"/>
      <c r="BZ26" s="673"/>
      <c r="CA26" s="674"/>
      <c r="CB26" s="672"/>
      <c r="CC26" s="673"/>
      <c r="CD26" s="673"/>
      <c r="CE26" s="673"/>
      <c r="CF26" s="673"/>
      <c r="CG26" s="673"/>
      <c r="CH26" s="673"/>
      <c r="CI26" s="673"/>
      <c r="CJ26" s="673"/>
      <c r="CK26" s="673"/>
      <c r="CL26" s="673"/>
      <c r="CM26" s="673"/>
      <c r="CN26" s="673"/>
      <c r="CO26" s="673"/>
      <c r="CP26" s="673"/>
      <c r="CQ26" s="673"/>
      <c r="CR26" s="673"/>
      <c r="CS26" s="673"/>
      <c r="CT26" s="673"/>
      <c r="CU26" s="673"/>
      <c r="CV26" s="673"/>
      <c r="CW26" s="673"/>
      <c r="CX26" s="673"/>
      <c r="CY26" s="673"/>
      <c r="CZ26" s="673"/>
      <c r="DA26" s="67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</row>
    <row r="27" spans="1:164" s="25" customFormat="1" ht="12.75">
      <c r="A27" s="648"/>
      <c r="B27" s="649"/>
      <c r="C27" s="649"/>
      <c r="D27" s="649" t="s">
        <v>247</v>
      </c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650"/>
      <c r="BB27" s="651"/>
      <c r="BC27" s="652"/>
      <c r="BD27" s="652"/>
      <c r="BE27" s="652"/>
      <c r="BF27" s="652"/>
      <c r="BG27" s="652"/>
      <c r="BH27" s="652"/>
      <c r="BI27" s="652"/>
      <c r="BJ27" s="652"/>
      <c r="BK27" s="652"/>
      <c r="BL27" s="652"/>
      <c r="BM27" s="652"/>
      <c r="BN27" s="652"/>
      <c r="BO27" s="652"/>
      <c r="BP27" s="652"/>
      <c r="BQ27" s="652"/>
      <c r="BR27" s="652"/>
      <c r="BS27" s="652"/>
      <c r="BT27" s="652"/>
      <c r="BU27" s="652"/>
      <c r="BV27" s="652"/>
      <c r="BW27" s="652"/>
      <c r="BX27" s="652"/>
      <c r="BY27" s="652"/>
      <c r="BZ27" s="652"/>
      <c r="CA27" s="653"/>
      <c r="CB27" s="651"/>
      <c r="CC27" s="652"/>
      <c r="CD27" s="652"/>
      <c r="CE27" s="652"/>
      <c r="CF27" s="652"/>
      <c r="CG27" s="652"/>
      <c r="CH27" s="652"/>
      <c r="CI27" s="652"/>
      <c r="CJ27" s="652"/>
      <c r="CK27" s="652"/>
      <c r="CL27" s="652"/>
      <c r="CM27" s="652"/>
      <c r="CN27" s="652"/>
      <c r="CO27" s="652"/>
      <c r="CP27" s="652"/>
      <c r="CQ27" s="652"/>
      <c r="CR27" s="652"/>
      <c r="CS27" s="652"/>
      <c r="CT27" s="652"/>
      <c r="CU27" s="652"/>
      <c r="CV27" s="652"/>
      <c r="CW27" s="652"/>
      <c r="CX27" s="652"/>
      <c r="CY27" s="652"/>
      <c r="CZ27" s="652"/>
      <c r="DA27" s="653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</row>
    <row r="28" spans="1:164" s="25" customFormat="1" ht="12.75">
      <c r="A28" s="648"/>
      <c r="B28" s="649"/>
      <c r="C28" s="649"/>
      <c r="D28" s="649" t="s">
        <v>248</v>
      </c>
      <c r="E28" s="649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650"/>
      <c r="BB28" s="651"/>
      <c r="BC28" s="652"/>
      <c r="BD28" s="652"/>
      <c r="BE28" s="652"/>
      <c r="BF28" s="652"/>
      <c r="BG28" s="652"/>
      <c r="BH28" s="652"/>
      <c r="BI28" s="652"/>
      <c r="BJ28" s="652"/>
      <c r="BK28" s="652"/>
      <c r="BL28" s="652"/>
      <c r="BM28" s="652"/>
      <c r="BN28" s="652"/>
      <c r="BO28" s="652"/>
      <c r="BP28" s="652"/>
      <c r="BQ28" s="652"/>
      <c r="BR28" s="652"/>
      <c r="BS28" s="652"/>
      <c r="BT28" s="652"/>
      <c r="BU28" s="652"/>
      <c r="BV28" s="652"/>
      <c r="BW28" s="652"/>
      <c r="BX28" s="652"/>
      <c r="BY28" s="652"/>
      <c r="BZ28" s="652"/>
      <c r="CA28" s="653"/>
      <c r="CB28" s="651"/>
      <c r="CC28" s="652"/>
      <c r="CD28" s="652"/>
      <c r="CE28" s="652"/>
      <c r="CF28" s="652"/>
      <c r="CG28" s="652"/>
      <c r="CH28" s="652"/>
      <c r="CI28" s="652"/>
      <c r="CJ28" s="652"/>
      <c r="CK28" s="652"/>
      <c r="CL28" s="652"/>
      <c r="CM28" s="652"/>
      <c r="CN28" s="652"/>
      <c r="CO28" s="652"/>
      <c r="CP28" s="652"/>
      <c r="CQ28" s="652"/>
      <c r="CR28" s="652"/>
      <c r="CS28" s="652"/>
      <c r="CT28" s="652"/>
      <c r="CU28" s="652"/>
      <c r="CV28" s="652"/>
      <c r="CW28" s="652"/>
      <c r="CX28" s="652"/>
      <c r="CY28" s="652"/>
      <c r="CZ28" s="652"/>
      <c r="DA28" s="653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</row>
    <row r="29" spans="1:164" s="25" customFormat="1" ht="12.75">
      <c r="A29" s="654"/>
      <c r="B29" s="655"/>
      <c r="C29" s="655"/>
      <c r="D29" s="649" t="s">
        <v>249</v>
      </c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650"/>
      <c r="BB29" s="651"/>
      <c r="BC29" s="652"/>
      <c r="BD29" s="652"/>
      <c r="BE29" s="652"/>
      <c r="BF29" s="652"/>
      <c r="BG29" s="652"/>
      <c r="BH29" s="652"/>
      <c r="BI29" s="652"/>
      <c r="BJ29" s="652"/>
      <c r="BK29" s="652"/>
      <c r="BL29" s="652"/>
      <c r="BM29" s="652"/>
      <c r="BN29" s="652"/>
      <c r="BO29" s="652"/>
      <c r="BP29" s="652"/>
      <c r="BQ29" s="652"/>
      <c r="BR29" s="652"/>
      <c r="BS29" s="652"/>
      <c r="BT29" s="652"/>
      <c r="BU29" s="652"/>
      <c r="BV29" s="652"/>
      <c r="BW29" s="652"/>
      <c r="BX29" s="652"/>
      <c r="BY29" s="652"/>
      <c r="BZ29" s="652"/>
      <c r="CA29" s="653"/>
      <c r="CB29" s="651"/>
      <c r="CC29" s="652"/>
      <c r="CD29" s="652"/>
      <c r="CE29" s="652"/>
      <c r="CF29" s="652"/>
      <c r="CG29" s="652"/>
      <c r="CH29" s="652"/>
      <c r="CI29" s="652"/>
      <c r="CJ29" s="652"/>
      <c r="CK29" s="652"/>
      <c r="CL29" s="652"/>
      <c r="CM29" s="652"/>
      <c r="CN29" s="652"/>
      <c r="CO29" s="652"/>
      <c r="CP29" s="652"/>
      <c r="CQ29" s="652"/>
      <c r="CR29" s="652"/>
      <c r="CS29" s="652"/>
      <c r="CT29" s="652"/>
      <c r="CU29" s="652"/>
      <c r="CV29" s="652"/>
      <c r="CW29" s="652"/>
      <c r="CX29" s="652"/>
      <c r="CY29" s="652"/>
      <c r="CZ29" s="652"/>
      <c r="DA29" s="653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</row>
    <row r="30" spans="1:164" s="25" customFormat="1" ht="12.75">
      <c r="A30" s="26"/>
      <c r="B30" s="649" t="s">
        <v>250</v>
      </c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650"/>
      <c r="BB30" s="651"/>
      <c r="BC30" s="652"/>
      <c r="BD30" s="652"/>
      <c r="BE30" s="652"/>
      <c r="BF30" s="652"/>
      <c r="BG30" s="652"/>
      <c r="BH30" s="652"/>
      <c r="BI30" s="652"/>
      <c r="BJ30" s="652"/>
      <c r="BK30" s="652"/>
      <c r="BL30" s="652"/>
      <c r="BM30" s="652"/>
      <c r="BN30" s="652"/>
      <c r="BO30" s="652"/>
      <c r="BP30" s="652"/>
      <c r="BQ30" s="652"/>
      <c r="BR30" s="652"/>
      <c r="BS30" s="652"/>
      <c r="BT30" s="652"/>
      <c r="BU30" s="652"/>
      <c r="BV30" s="652"/>
      <c r="BW30" s="652"/>
      <c r="BX30" s="652"/>
      <c r="BY30" s="652"/>
      <c r="BZ30" s="652"/>
      <c r="CA30" s="653"/>
      <c r="CB30" s="651"/>
      <c r="CC30" s="652"/>
      <c r="CD30" s="652"/>
      <c r="CE30" s="652"/>
      <c r="CF30" s="652"/>
      <c r="CG30" s="652"/>
      <c r="CH30" s="652"/>
      <c r="CI30" s="652"/>
      <c r="CJ30" s="652"/>
      <c r="CK30" s="652"/>
      <c r="CL30" s="652"/>
      <c r="CM30" s="652"/>
      <c r="CN30" s="652"/>
      <c r="CO30" s="652"/>
      <c r="CP30" s="652"/>
      <c r="CQ30" s="652"/>
      <c r="CR30" s="652"/>
      <c r="CS30" s="652"/>
      <c r="CT30" s="652"/>
      <c r="CU30" s="652"/>
      <c r="CV30" s="652"/>
      <c r="CW30" s="652"/>
      <c r="CX30" s="652"/>
      <c r="CY30" s="652"/>
      <c r="CZ30" s="652"/>
      <c r="DA30" s="653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</row>
    <row r="31" spans="1:164" s="25" customFormat="1" ht="12.75">
      <c r="A31" s="648"/>
      <c r="B31" s="649"/>
      <c r="C31" s="649"/>
      <c r="D31" s="649" t="s">
        <v>251</v>
      </c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650"/>
      <c r="BB31" s="672"/>
      <c r="BC31" s="673"/>
      <c r="BD31" s="673"/>
      <c r="BE31" s="673"/>
      <c r="BF31" s="673"/>
      <c r="BG31" s="673"/>
      <c r="BH31" s="673"/>
      <c r="BI31" s="673"/>
      <c r="BJ31" s="673"/>
      <c r="BK31" s="673"/>
      <c r="BL31" s="673"/>
      <c r="BM31" s="673"/>
      <c r="BN31" s="673"/>
      <c r="BO31" s="673"/>
      <c r="BP31" s="673"/>
      <c r="BQ31" s="673"/>
      <c r="BR31" s="673"/>
      <c r="BS31" s="673"/>
      <c r="BT31" s="673"/>
      <c r="BU31" s="673"/>
      <c r="BV31" s="673"/>
      <c r="BW31" s="673"/>
      <c r="BX31" s="673"/>
      <c r="BY31" s="673"/>
      <c r="BZ31" s="673"/>
      <c r="CA31" s="674"/>
      <c r="CB31" s="672"/>
      <c r="CC31" s="673"/>
      <c r="CD31" s="673"/>
      <c r="CE31" s="673"/>
      <c r="CF31" s="673"/>
      <c r="CG31" s="673"/>
      <c r="CH31" s="673"/>
      <c r="CI31" s="673"/>
      <c r="CJ31" s="673"/>
      <c r="CK31" s="673"/>
      <c r="CL31" s="673"/>
      <c r="CM31" s="673"/>
      <c r="CN31" s="673"/>
      <c r="CO31" s="673"/>
      <c r="CP31" s="673"/>
      <c r="CQ31" s="673"/>
      <c r="CR31" s="673"/>
      <c r="CS31" s="673"/>
      <c r="CT31" s="673"/>
      <c r="CU31" s="673"/>
      <c r="CV31" s="673"/>
      <c r="CW31" s="673"/>
      <c r="CX31" s="673"/>
      <c r="CY31" s="673"/>
      <c r="CZ31" s="673"/>
      <c r="DA31" s="67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</row>
    <row r="32" spans="1:164" s="25" customFormat="1" ht="12.75">
      <c r="A32" s="654"/>
      <c r="B32" s="655"/>
      <c r="C32" s="655"/>
      <c r="D32" s="649" t="s">
        <v>252</v>
      </c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650"/>
      <c r="BB32" s="651"/>
      <c r="BC32" s="652"/>
      <c r="BD32" s="652"/>
      <c r="BE32" s="652"/>
      <c r="BF32" s="652"/>
      <c r="BG32" s="652"/>
      <c r="BH32" s="652"/>
      <c r="BI32" s="652"/>
      <c r="BJ32" s="652"/>
      <c r="BK32" s="652"/>
      <c r="BL32" s="652"/>
      <c r="BM32" s="652"/>
      <c r="BN32" s="652"/>
      <c r="BO32" s="652"/>
      <c r="BP32" s="652"/>
      <c r="BQ32" s="652"/>
      <c r="BR32" s="652"/>
      <c r="BS32" s="652"/>
      <c r="BT32" s="652"/>
      <c r="BU32" s="652"/>
      <c r="BV32" s="652"/>
      <c r="BW32" s="652"/>
      <c r="BX32" s="652"/>
      <c r="BY32" s="652"/>
      <c r="BZ32" s="652"/>
      <c r="CA32" s="653"/>
      <c r="CB32" s="651"/>
      <c r="CC32" s="652"/>
      <c r="CD32" s="652"/>
      <c r="CE32" s="652"/>
      <c r="CF32" s="652"/>
      <c r="CG32" s="652"/>
      <c r="CH32" s="652"/>
      <c r="CI32" s="652"/>
      <c r="CJ32" s="652"/>
      <c r="CK32" s="652"/>
      <c r="CL32" s="652"/>
      <c r="CM32" s="652"/>
      <c r="CN32" s="652"/>
      <c r="CO32" s="652"/>
      <c r="CP32" s="652"/>
      <c r="CQ32" s="652"/>
      <c r="CR32" s="652"/>
      <c r="CS32" s="652"/>
      <c r="CT32" s="652"/>
      <c r="CU32" s="652"/>
      <c r="CV32" s="652"/>
      <c r="CW32" s="652"/>
      <c r="CX32" s="652"/>
      <c r="CY32" s="652"/>
      <c r="CZ32" s="652"/>
      <c r="DA32" s="653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</row>
    <row r="33" spans="1:164" s="27" customFormat="1" ht="12.75">
      <c r="A33" s="671"/>
      <c r="B33" s="666"/>
      <c r="C33" s="666"/>
      <c r="D33" s="666"/>
      <c r="E33" s="666"/>
      <c r="F33" s="666" t="s">
        <v>253</v>
      </c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6"/>
      <c r="AE33" s="666"/>
      <c r="AF33" s="666"/>
      <c r="AG33" s="666"/>
      <c r="AH33" s="666"/>
      <c r="AI33" s="666"/>
      <c r="AJ33" s="666"/>
      <c r="AK33" s="666"/>
      <c r="AL33" s="666"/>
      <c r="AM33" s="666"/>
      <c r="AN33" s="666"/>
      <c r="AO33" s="666"/>
      <c r="AP33" s="666"/>
      <c r="AQ33" s="666"/>
      <c r="AR33" s="666"/>
      <c r="AS33" s="666"/>
      <c r="AT33" s="666"/>
      <c r="AU33" s="666"/>
      <c r="AV33" s="666"/>
      <c r="AW33" s="666"/>
      <c r="AX33" s="666"/>
      <c r="AY33" s="666"/>
      <c r="AZ33" s="666"/>
      <c r="BA33" s="667"/>
      <c r="BB33" s="668"/>
      <c r="BC33" s="669"/>
      <c r="BD33" s="669"/>
      <c r="BE33" s="669"/>
      <c r="BF33" s="669"/>
      <c r="BG33" s="669"/>
      <c r="BH33" s="669"/>
      <c r="BI33" s="669"/>
      <c r="BJ33" s="669"/>
      <c r="BK33" s="669"/>
      <c r="BL33" s="669"/>
      <c r="BM33" s="669"/>
      <c r="BN33" s="669"/>
      <c r="BO33" s="669"/>
      <c r="BP33" s="669"/>
      <c r="BQ33" s="669"/>
      <c r="BR33" s="669"/>
      <c r="BS33" s="669"/>
      <c r="BT33" s="669"/>
      <c r="BU33" s="669"/>
      <c r="BV33" s="669"/>
      <c r="BW33" s="669"/>
      <c r="BX33" s="669"/>
      <c r="BY33" s="669"/>
      <c r="BZ33" s="669"/>
      <c r="CA33" s="670"/>
      <c r="CB33" s="668"/>
      <c r="CC33" s="669"/>
      <c r="CD33" s="669"/>
      <c r="CE33" s="669"/>
      <c r="CF33" s="669"/>
      <c r="CG33" s="669"/>
      <c r="CH33" s="669"/>
      <c r="CI33" s="669"/>
      <c r="CJ33" s="669"/>
      <c r="CK33" s="669"/>
      <c r="CL33" s="669"/>
      <c r="CM33" s="669"/>
      <c r="CN33" s="669"/>
      <c r="CO33" s="669"/>
      <c r="CP33" s="669"/>
      <c r="CQ33" s="669"/>
      <c r="CR33" s="669"/>
      <c r="CS33" s="669"/>
      <c r="CT33" s="669"/>
      <c r="CU33" s="669"/>
      <c r="CV33" s="669"/>
      <c r="CW33" s="669"/>
      <c r="CX33" s="669"/>
      <c r="CY33" s="669"/>
      <c r="CZ33" s="669"/>
      <c r="DA33" s="670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</row>
    <row r="34" spans="1:164" s="27" customFormat="1" ht="12.75">
      <c r="A34" s="671"/>
      <c r="B34" s="666"/>
      <c r="C34" s="666"/>
      <c r="D34" s="666"/>
      <c r="E34" s="666"/>
      <c r="F34" s="666" t="s">
        <v>254</v>
      </c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666"/>
      <c r="AA34" s="666"/>
      <c r="AB34" s="666"/>
      <c r="AC34" s="666"/>
      <c r="AD34" s="666"/>
      <c r="AE34" s="666"/>
      <c r="AF34" s="666"/>
      <c r="AG34" s="666"/>
      <c r="AH34" s="666"/>
      <c r="AI34" s="666"/>
      <c r="AJ34" s="666"/>
      <c r="AK34" s="666"/>
      <c r="AL34" s="666"/>
      <c r="AM34" s="666"/>
      <c r="AN34" s="666"/>
      <c r="AO34" s="666"/>
      <c r="AP34" s="666"/>
      <c r="AQ34" s="666"/>
      <c r="AR34" s="666"/>
      <c r="AS34" s="666"/>
      <c r="AT34" s="666"/>
      <c r="AU34" s="666"/>
      <c r="AV34" s="666"/>
      <c r="AW34" s="666"/>
      <c r="AX34" s="666"/>
      <c r="AY34" s="666"/>
      <c r="AZ34" s="666"/>
      <c r="BA34" s="667"/>
      <c r="BB34" s="668"/>
      <c r="BC34" s="669"/>
      <c r="BD34" s="669"/>
      <c r="BE34" s="669"/>
      <c r="BF34" s="669"/>
      <c r="BG34" s="669"/>
      <c r="BH34" s="669"/>
      <c r="BI34" s="669"/>
      <c r="BJ34" s="669"/>
      <c r="BK34" s="669"/>
      <c r="BL34" s="669"/>
      <c r="BM34" s="669"/>
      <c r="BN34" s="669"/>
      <c r="BO34" s="669"/>
      <c r="BP34" s="669"/>
      <c r="BQ34" s="669"/>
      <c r="BR34" s="669"/>
      <c r="BS34" s="669"/>
      <c r="BT34" s="669"/>
      <c r="BU34" s="669"/>
      <c r="BV34" s="669"/>
      <c r="BW34" s="669"/>
      <c r="BX34" s="669"/>
      <c r="BY34" s="669"/>
      <c r="BZ34" s="669"/>
      <c r="CA34" s="670"/>
      <c r="CB34" s="668"/>
      <c r="CC34" s="669"/>
      <c r="CD34" s="669"/>
      <c r="CE34" s="669"/>
      <c r="CF34" s="669"/>
      <c r="CG34" s="669"/>
      <c r="CH34" s="669"/>
      <c r="CI34" s="669"/>
      <c r="CJ34" s="669"/>
      <c r="CK34" s="669"/>
      <c r="CL34" s="669"/>
      <c r="CM34" s="669"/>
      <c r="CN34" s="669"/>
      <c r="CO34" s="669"/>
      <c r="CP34" s="669"/>
      <c r="CQ34" s="669"/>
      <c r="CR34" s="669"/>
      <c r="CS34" s="669"/>
      <c r="CT34" s="669"/>
      <c r="CU34" s="669"/>
      <c r="CV34" s="669"/>
      <c r="CW34" s="669"/>
      <c r="CX34" s="669"/>
      <c r="CY34" s="669"/>
      <c r="CZ34" s="669"/>
      <c r="DA34" s="670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</row>
    <row r="35" spans="1:164" s="27" customFormat="1" ht="12.75">
      <c r="A35" s="664"/>
      <c r="B35" s="665"/>
      <c r="C35" s="665"/>
      <c r="D35" s="665"/>
      <c r="E35" s="665"/>
      <c r="F35" s="666" t="s">
        <v>255</v>
      </c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666"/>
      <c r="AE35" s="666"/>
      <c r="AF35" s="666"/>
      <c r="AG35" s="666"/>
      <c r="AH35" s="666"/>
      <c r="AI35" s="666"/>
      <c r="AJ35" s="666"/>
      <c r="AK35" s="666"/>
      <c r="AL35" s="666"/>
      <c r="AM35" s="666"/>
      <c r="AN35" s="666"/>
      <c r="AO35" s="666"/>
      <c r="AP35" s="666"/>
      <c r="AQ35" s="666"/>
      <c r="AR35" s="666"/>
      <c r="AS35" s="666"/>
      <c r="AT35" s="666"/>
      <c r="AU35" s="666"/>
      <c r="AV35" s="666"/>
      <c r="AW35" s="666"/>
      <c r="AX35" s="666"/>
      <c r="AY35" s="666"/>
      <c r="AZ35" s="666"/>
      <c r="BA35" s="667"/>
      <c r="BB35" s="668"/>
      <c r="BC35" s="669"/>
      <c r="BD35" s="669"/>
      <c r="BE35" s="669"/>
      <c r="BF35" s="669"/>
      <c r="BG35" s="669"/>
      <c r="BH35" s="669"/>
      <c r="BI35" s="669"/>
      <c r="BJ35" s="669"/>
      <c r="BK35" s="669"/>
      <c r="BL35" s="669"/>
      <c r="BM35" s="669"/>
      <c r="BN35" s="669"/>
      <c r="BO35" s="669"/>
      <c r="BP35" s="669"/>
      <c r="BQ35" s="669"/>
      <c r="BR35" s="669"/>
      <c r="BS35" s="669"/>
      <c r="BT35" s="669"/>
      <c r="BU35" s="669"/>
      <c r="BV35" s="669"/>
      <c r="BW35" s="669"/>
      <c r="BX35" s="669"/>
      <c r="BY35" s="669"/>
      <c r="BZ35" s="669"/>
      <c r="CA35" s="670"/>
      <c r="CB35" s="668"/>
      <c r="CC35" s="669"/>
      <c r="CD35" s="669"/>
      <c r="CE35" s="669"/>
      <c r="CF35" s="669"/>
      <c r="CG35" s="669"/>
      <c r="CH35" s="669"/>
      <c r="CI35" s="669"/>
      <c r="CJ35" s="669"/>
      <c r="CK35" s="669"/>
      <c r="CL35" s="669"/>
      <c r="CM35" s="669"/>
      <c r="CN35" s="669"/>
      <c r="CO35" s="669"/>
      <c r="CP35" s="669"/>
      <c r="CQ35" s="669"/>
      <c r="CR35" s="669"/>
      <c r="CS35" s="669"/>
      <c r="CT35" s="669"/>
      <c r="CU35" s="669"/>
      <c r="CV35" s="669"/>
      <c r="CW35" s="669"/>
      <c r="CX35" s="669"/>
      <c r="CY35" s="669"/>
      <c r="CZ35" s="669"/>
      <c r="DA35" s="670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</row>
    <row r="36" spans="1:164" s="25" customFormat="1" ht="12.75">
      <c r="A36" s="26"/>
      <c r="B36" s="649" t="s">
        <v>256</v>
      </c>
      <c r="C36" s="649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650"/>
      <c r="BB36" s="651"/>
      <c r="BC36" s="652"/>
      <c r="BD36" s="652"/>
      <c r="BE36" s="652"/>
      <c r="BF36" s="652"/>
      <c r="BG36" s="652"/>
      <c r="BH36" s="652"/>
      <c r="BI36" s="652"/>
      <c r="BJ36" s="652"/>
      <c r="BK36" s="652"/>
      <c r="BL36" s="652"/>
      <c r="BM36" s="652"/>
      <c r="BN36" s="652"/>
      <c r="BO36" s="652"/>
      <c r="BP36" s="652"/>
      <c r="BQ36" s="652"/>
      <c r="BR36" s="652"/>
      <c r="BS36" s="652"/>
      <c r="BT36" s="652"/>
      <c r="BU36" s="652"/>
      <c r="BV36" s="652"/>
      <c r="BW36" s="652"/>
      <c r="BX36" s="652"/>
      <c r="BY36" s="652"/>
      <c r="BZ36" s="652"/>
      <c r="CA36" s="653"/>
      <c r="CB36" s="651"/>
      <c r="CC36" s="652"/>
      <c r="CD36" s="652"/>
      <c r="CE36" s="652"/>
      <c r="CF36" s="652"/>
      <c r="CG36" s="652"/>
      <c r="CH36" s="652"/>
      <c r="CI36" s="652"/>
      <c r="CJ36" s="652"/>
      <c r="CK36" s="652"/>
      <c r="CL36" s="652"/>
      <c r="CM36" s="652"/>
      <c r="CN36" s="652"/>
      <c r="CO36" s="652"/>
      <c r="CP36" s="652"/>
      <c r="CQ36" s="652"/>
      <c r="CR36" s="652"/>
      <c r="CS36" s="652"/>
      <c r="CT36" s="652"/>
      <c r="CU36" s="652"/>
      <c r="CV36" s="652"/>
      <c r="CW36" s="652"/>
      <c r="CX36" s="652"/>
      <c r="CY36" s="652"/>
      <c r="CZ36" s="652"/>
      <c r="DA36" s="653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</row>
    <row r="37" spans="1:105" ht="13.5">
      <c r="A37" s="659" t="s">
        <v>257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660"/>
      <c r="AI37" s="660"/>
      <c r="AJ37" s="660"/>
      <c r="AK37" s="660"/>
      <c r="AL37" s="660"/>
      <c r="AM37" s="660"/>
      <c r="AN37" s="660"/>
      <c r="AO37" s="660"/>
      <c r="AP37" s="660"/>
      <c r="AQ37" s="660"/>
      <c r="AR37" s="660"/>
      <c r="AS37" s="660"/>
      <c r="AT37" s="660"/>
      <c r="AU37" s="660"/>
      <c r="AV37" s="660"/>
      <c r="AW37" s="660"/>
      <c r="AX37" s="660"/>
      <c r="AY37" s="660"/>
      <c r="AZ37" s="660"/>
      <c r="BA37" s="660"/>
      <c r="BB37" s="660"/>
      <c r="BC37" s="660"/>
      <c r="BD37" s="660"/>
      <c r="BE37" s="660"/>
      <c r="BF37" s="660"/>
      <c r="BG37" s="660"/>
      <c r="BH37" s="660"/>
      <c r="BI37" s="660"/>
      <c r="BJ37" s="660"/>
      <c r="BK37" s="660"/>
      <c r="BL37" s="660"/>
      <c r="BM37" s="660"/>
      <c r="BN37" s="660"/>
      <c r="BO37" s="660"/>
      <c r="BP37" s="660"/>
      <c r="BQ37" s="660"/>
      <c r="BR37" s="660"/>
      <c r="BS37" s="660"/>
      <c r="BT37" s="660"/>
      <c r="BU37" s="660"/>
      <c r="BV37" s="660"/>
      <c r="BW37" s="660"/>
      <c r="BX37" s="660"/>
      <c r="BY37" s="660"/>
      <c r="BZ37" s="660"/>
      <c r="CA37" s="660"/>
      <c r="CB37" s="660"/>
      <c r="CC37" s="660"/>
      <c r="CD37" s="660"/>
      <c r="CE37" s="660"/>
      <c r="CF37" s="660"/>
      <c r="CG37" s="660"/>
      <c r="CH37" s="660"/>
      <c r="CI37" s="660"/>
      <c r="CJ37" s="660"/>
      <c r="CK37" s="660"/>
      <c r="CL37" s="660"/>
      <c r="CM37" s="660"/>
      <c r="CN37" s="660"/>
      <c r="CO37" s="660"/>
      <c r="CP37" s="660"/>
      <c r="CQ37" s="660"/>
      <c r="CR37" s="660"/>
      <c r="CS37" s="660"/>
      <c r="CT37" s="660"/>
      <c r="CU37" s="660"/>
      <c r="CV37" s="660"/>
      <c r="CW37" s="660"/>
      <c r="CX37" s="660"/>
      <c r="CY37" s="660"/>
      <c r="CZ37" s="660"/>
      <c r="DA37" s="661"/>
    </row>
    <row r="38" spans="1:164" s="25" customFormat="1" ht="25.5" customHeight="1">
      <c r="A38" s="24"/>
      <c r="B38" s="662" t="s">
        <v>258</v>
      </c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3"/>
      <c r="BB38" s="651"/>
      <c r="BC38" s="652"/>
      <c r="BD38" s="652"/>
      <c r="BE38" s="652"/>
      <c r="BF38" s="652"/>
      <c r="BG38" s="652"/>
      <c r="BH38" s="652"/>
      <c r="BI38" s="652"/>
      <c r="BJ38" s="652"/>
      <c r="BK38" s="652"/>
      <c r="BL38" s="652"/>
      <c r="BM38" s="652"/>
      <c r="BN38" s="652"/>
      <c r="BO38" s="652"/>
      <c r="BP38" s="652"/>
      <c r="BQ38" s="652"/>
      <c r="BR38" s="652"/>
      <c r="BS38" s="652"/>
      <c r="BT38" s="652"/>
      <c r="BU38" s="652"/>
      <c r="BV38" s="652"/>
      <c r="BW38" s="652"/>
      <c r="BX38" s="652"/>
      <c r="BY38" s="652"/>
      <c r="BZ38" s="652"/>
      <c r="CA38" s="653"/>
      <c r="CB38" s="651"/>
      <c r="CC38" s="652"/>
      <c r="CD38" s="652"/>
      <c r="CE38" s="652"/>
      <c r="CF38" s="652"/>
      <c r="CG38" s="652"/>
      <c r="CH38" s="652"/>
      <c r="CI38" s="652"/>
      <c r="CJ38" s="652"/>
      <c r="CK38" s="652"/>
      <c r="CL38" s="652"/>
      <c r="CM38" s="652"/>
      <c r="CN38" s="652"/>
      <c r="CO38" s="652"/>
      <c r="CP38" s="652"/>
      <c r="CQ38" s="652"/>
      <c r="CR38" s="652"/>
      <c r="CS38" s="652"/>
      <c r="CT38" s="652"/>
      <c r="CU38" s="652"/>
      <c r="CV38" s="652"/>
      <c r="CW38" s="652"/>
      <c r="CX38" s="652"/>
      <c r="CY38" s="652"/>
      <c r="CZ38" s="652"/>
      <c r="DA38" s="653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</row>
    <row r="39" spans="1:164" s="25" customFormat="1" ht="12.75">
      <c r="A39" s="24"/>
      <c r="B39" s="649" t="s">
        <v>259</v>
      </c>
      <c r="C39" s="649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649"/>
      <c r="V39" s="649"/>
      <c r="W39" s="649"/>
      <c r="X39" s="649"/>
      <c r="Y39" s="649"/>
      <c r="Z39" s="649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/>
      <c r="AT39" s="649"/>
      <c r="AU39" s="649"/>
      <c r="AV39" s="649"/>
      <c r="AW39" s="649"/>
      <c r="AX39" s="649"/>
      <c r="AY39" s="649"/>
      <c r="AZ39" s="649"/>
      <c r="BA39" s="650"/>
      <c r="BB39" s="651"/>
      <c r="BC39" s="652"/>
      <c r="BD39" s="652"/>
      <c r="BE39" s="652"/>
      <c r="BF39" s="652"/>
      <c r="BG39" s="652"/>
      <c r="BH39" s="652"/>
      <c r="BI39" s="652"/>
      <c r="BJ39" s="652"/>
      <c r="BK39" s="652"/>
      <c r="BL39" s="652"/>
      <c r="BM39" s="652"/>
      <c r="BN39" s="652"/>
      <c r="BO39" s="652"/>
      <c r="BP39" s="652"/>
      <c r="BQ39" s="652"/>
      <c r="BR39" s="652"/>
      <c r="BS39" s="652"/>
      <c r="BT39" s="652"/>
      <c r="BU39" s="652"/>
      <c r="BV39" s="652"/>
      <c r="BW39" s="652"/>
      <c r="BX39" s="652"/>
      <c r="BY39" s="652"/>
      <c r="BZ39" s="652"/>
      <c r="CA39" s="653"/>
      <c r="CB39" s="651"/>
      <c r="CC39" s="652"/>
      <c r="CD39" s="652"/>
      <c r="CE39" s="652"/>
      <c r="CF39" s="652"/>
      <c r="CG39" s="652"/>
      <c r="CH39" s="652"/>
      <c r="CI39" s="652"/>
      <c r="CJ39" s="652"/>
      <c r="CK39" s="652"/>
      <c r="CL39" s="652"/>
      <c r="CM39" s="652"/>
      <c r="CN39" s="652"/>
      <c r="CO39" s="652"/>
      <c r="CP39" s="652"/>
      <c r="CQ39" s="652"/>
      <c r="CR39" s="652"/>
      <c r="CS39" s="652"/>
      <c r="CT39" s="652"/>
      <c r="CU39" s="652"/>
      <c r="CV39" s="652"/>
      <c r="CW39" s="652"/>
      <c r="CX39" s="652"/>
      <c r="CY39" s="652"/>
      <c r="CZ39" s="652"/>
      <c r="DA39" s="653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</row>
    <row r="40" spans="1:164" s="25" customFormat="1" ht="12.75">
      <c r="A40" s="24"/>
      <c r="B40" s="649" t="s">
        <v>260</v>
      </c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  <c r="AL40" s="649"/>
      <c r="AM40" s="649"/>
      <c r="AN40" s="649"/>
      <c r="AO40" s="649"/>
      <c r="AP40" s="649"/>
      <c r="AQ40" s="649"/>
      <c r="AR40" s="649"/>
      <c r="AS40" s="649"/>
      <c r="AT40" s="649"/>
      <c r="AU40" s="649"/>
      <c r="AV40" s="649"/>
      <c r="AW40" s="649"/>
      <c r="AX40" s="649"/>
      <c r="AY40" s="649"/>
      <c r="AZ40" s="649"/>
      <c r="BA40" s="650"/>
      <c r="BB40" s="651"/>
      <c r="BC40" s="652"/>
      <c r="BD40" s="652"/>
      <c r="BE40" s="652"/>
      <c r="BF40" s="652"/>
      <c r="BG40" s="652"/>
      <c r="BH40" s="652"/>
      <c r="BI40" s="652"/>
      <c r="BJ40" s="652"/>
      <c r="BK40" s="652"/>
      <c r="BL40" s="652"/>
      <c r="BM40" s="652"/>
      <c r="BN40" s="652"/>
      <c r="BO40" s="652"/>
      <c r="BP40" s="652"/>
      <c r="BQ40" s="652"/>
      <c r="BR40" s="652"/>
      <c r="BS40" s="652"/>
      <c r="BT40" s="652"/>
      <c r="BU40" s="652"/>
      <c r="BV40" s="652"/>
      <c r="BW40" s="652"/>
      <c r="BX40" s="652"/>
      <c r="BY40" s="652"/>
      <c r="BZ40" s="652"/>
      <c r="CA40" s="653"/>
      <c r="CB40" s="651"/>
      <c r="CC40" s="652"/>
      <c r="CD40" s="652"/>
      <c r="CE40" s="652"/>
      <c r="CF40" s="652"/>
      <c r="CG40" s="652"/>
      <c r="CH40" s="652"/>
      <c r="CI40" s="652"/>
      <c r="CJ40" s="652"/>
      <c r="CK40" s="652"/>
      <c r="CL40" s="652"/>
      <c r="CM40" s="652"/>
      <c r="CN40" s="652"/>
      <c r="CO40" s="652"/>
      <c r="CP40" s="652"/>
      <c r="CQ40" s="652"/>
      <c r="CR40" s="652"/>
      <c r="CS40" s="652"/>
      <c r="CT40" s="652"/>
      <c r="CU40" s="652"/>
      <c r="CV40" s="652"/>
      <c r="CW40" s="652"/>
      <c r="CX40" s="652"/>
      <c r="CY40" s="652"/>
      <c r="CZ40" s="652"/>
      <c r="DA40" s="653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</row>
    <row r="41" spans="1:164" s="25" customFormat="1" ht="12.75">
      <c r="A41" s="26"/>
      <c r="B41" s="649" t="s">
        <v>261</v>
      </c>
      <c r="C41" s="649"/>
      <c r="D41" s="6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649"/>
      <c r="S41" s="649"/>
      <c r="T41" s="649"/>
      <c r="U41" s="649"/>
      <c r="V41" s="649"/>
      <c r="W41" s="649"/>
      <c r="X41" s="649"/>
      <c r="Y41" s="649"/>
      <c r="Z41" s="649"/>
      <c r="AA41" s="649"/>
      <c r="AB41" s="649"/>
      <c r="AC41" s="649"/>
      <c r="AD41" s="649"/>
      <c r="AE41" s="649"/>
      <c r="AF41" s="649"/>
      <c r="AG41" s="649"/>
      <c r="AH41" s="649"/>
      <c r="AI41" s="649"/>
      <c r="AJ41" s="649"/>
      <c r="AK41" s="649"/>
      <c r="AL41" s="649"/>
      <c r="AM41" s="649"/>
      <c r="AN41" s="649"/>
      <c r="AO41" s="649"/>
      <c r="AP41" s="649"/>
      <c r="AQ41" s="649"/>
      <c r="AR41" s="649"/>
      <c r="AS41" s="649"/>
      <c r="AT41" s="649"/>
      <c r="AU41" s="649"/>
      <c r="AV41" s="649"/>
      <c r="AW41" s="649"/>
      <c r="AX41" s="649"/>
      <c r="AY41" s="649"/>
      <c r="AZ41" s="649"/>
      <c r="BA41" s="650"/>
      <c r="BB41" s="656"/>
      <c r="BC41" s="657"/>
      <c r="BD41" s="657"/>
      <c r="BE41" s="657"/>
      <c r="BF41" s="657"/>
      <c r="BG41" s="657"/>
      <c r="BH41" s="657"/>
      <c r="BI41" s="657"/>
      <c r="BJ41" s="657"/>
      <c r="BK41" s="657"/>
      <c r="BL41" s="657"/>
      <c r="BM41" s="657"/>
      <c r="BN41" s="657"/>
      <c r="BO41" s="657"/>
      <c r="BP41" s="657"/>
      <c r="BQ41" s="657"/>
      <c r="BR41" s="657"/>
      <c r="BS41" s="657"/>
      <c r="BT41" s="657"/>
      <c r="BU41" s="657"/>
      <c r="BV41" s="657"/>
      <c r="BW41" s="657"/>
      <c r="BX41" s="657"/>
      <c r="BY41" s="657"/>
      <c r="BZ41" s="657"/>
      <c r="CA41" s="658"/>
      <c r="CB41" s="656"/>
      <c r="CC41" s="657"/>
      <c r="CD41" s="657"/>
      <c r="CE41" s="657"/>
      <c r="CF41" s="657"/>
      <c r="CG41" s="657"/>
      <c r="CH41" s="657"/>
      <c r="CI41" s="657"/>
      <c r="CJ41" s="657"/>
      <c r="CK41" s="657"/>
      <c r="CL41" s="657"/>
      <c r="CM41" s="657"/>
      <c r="CN41" s="657"/>
      <c r="CO41" s="657"/>
      <c r="CP41" s="657"/>
      <c r="CQ41" s="657"/>
      <c r="CR41" s="657"/>
      <c r="CS41" s="657"/>
      <c r="CT41" s="657"/>
      <c r="CU41" s="657"/>
      <c r="CV41" s="657"/>
      <c r="CW41" s="657"/>
      <c r="CX41" s="657"/>
      <c r="CY41" s="657"/>
      <c r="CZ41" s="657"/>
      <c r="DA41" s="658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</row>
    <row r="42" spans="1:105" ht="13.5">
      <c r="A42" s="659" t="s">
        <v>262</v>
      </c>
      <c r="B42" s="660"/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/>
      <c r="AA42" s="660"/>
      <c r="AB42" s="660"/>
      <c r="AC42" s="660"/>
      <c r="AD42" s="660"/>
      <c r="AE42" s="660"/>
      <c r="AF42" s="660"/>
      <c r="AG42" s="660"/>
      <c r="AH42" s="660"/>
      <c r="AI42" s="660"/>
      <c r="AJ42" s="660"/>
      <c r="AK42" s="660"/>
      <c r="AL42" s="660"/>
      <c r="AM42" s="660"/>
      <c r="AN42" s="660"/>
      <c r="AO42" s="660"/>
      <c r="AP42" s="660"/>
      <c r="AQ42" s="660"/>
      <c r="AR42" s="660"/>
      <c r="AS42" s="660"/>
      <c r="AT42" s="660"/>
      <c r="AU42" s="660"/>
      <c r="AV42" s="660"/>
      <c r="AW42" s="660"/>
      <c r="AX42" s="660"/>
      <c r="AY42" s="660"/>
      <c r="AZ42" s="660"/>
      <c r="BA42" s="660"/>
      <c r="BB42" s="660"/>
      <c r="BC42" s="660"/>
      <c r="BD42" s="660"/>
      <c r="BE42" s="660"/>
      <c r="BF42" s="660"/>
      <c r="BG42" s="660"/>
      <c r="BH42" s="660"/>
      <c r="BI42" s="660"/>
      <c r="BJ42" s="660"/>
      <c r="BK42" s="660"/>
      <c r="BL42" s="660"/>
      <c r="BM42" s="660"/>
      <c r="BN42" s="660"/>
      <c r="BO42" s="660"/>
      <c r="BP42" s="660"/>
      <c r="BQ42" s="660"/>
      <c r="BR42" s="660"/>
      <c r="BS42" s="660"/>
      <c r="BT42" s="660"/>
      <c r="BU42" s="660"/>
      <c r="BV42" s="660"/>
      <c r="BW42" s="660"/>
      <c r="BX42" s="660"/>
      <c r="BY42" s="660"/>
      <c r="BZ42" s="660"/>
      <c r="CA42" s="660"/>
      <c r="CB42" s="660"/>
      <c r="CC42" s="660"/>
      <c r="CD42" s="660"/>
      <c r="CE42" s="660"/>
      <c r="CF42" s="660"/>
      <c r="CG42" s="660"/>
      <c r="CH42" s="660"/>
      <c r="CI42" s="660"/>
      <c r="CJ42" s="660"/>
      <c r="CK42" s="660"/>
      <c r="CL42" s="660"/>
      <c r="CM42" s="660"/>
      <c r="CN42" s="660"/>
      <c r="CO42" s="660"/>
      <c r="CP42" s="660"/>
      <c r="CQ42" s="660"/>
      <c r="CR42" s="660"/>
      <c r="CS42" s="660"/>
      <c r="CT42" s="660"/>
      <c r="CU42" s="660"/>
      <c r="CV42" s="660"/>
      <c r="CW42" s="660"/>
      <c r="CX42" s="660"/>
      <c r="CY42" s="660"/>
      <c r="CZ42" s="660"/>
      <c r="DA42" s="661"/>
    </row>
    <row r="43" spans="1:164" s="25" customFormat="1" ht="12.75">
      <c r="A43" s="26"/>
      <c r="B43" s="649" t="s">
        <v>263</v>
      </c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/>
      <c r="AI43" s="649"/>
      <c r="AJ43" s="649"/>
      <c r="AK43" s="649"/>
      <c r="AL43" s="649"/>
      <c r="AM43" s="649"/>
      <c r="AN43" s="649"/>
      <c r="AO43" s="649"/>
      <c r="AP43" s="649"/>
      <c r="AQ43" s="649"/>
      <c r="AR43" s="649"/>
      <c r="AS43" s="649"/>
      <c r="AT43" s="649"/>
      <c r="AU43" s="649"/>
      <c r="AV43" s="649"/>
      <c r="AW43" s="649"/>
      <c r="AX43" s="649"/>
      <c r="AY43" s="649"/>
      <c r="AZ43" s="649"/>
      <c r="BA43" s="650"/>
      <c r="BB43" s="656"/>
      <c r="BC43" s="657"/>
      <c r="BD43" s="657"/>
      <c r="BE43" s="657"/>
      <c r="BF43" s="657"/>
      <c r="BG43" s="657"/>
      <c r="BH43" s="657"/>
      <c r="BI43" s="657"/>
      <c r="BJ43" s="657"/>
      <c r="BK43" s="657"/>
      <c r="BL43" s="657"/>
      <c r="BM43" s="657"/>
      <c r="BN43" s="657"/>
      <c r="BO43" s="657"/>
      <c r="BP43" s="657"/>
      <c r="BQ43" s="657"/>
      <c r="BR43" s="657"/>
      <c r="BS43" s="657"/>
      <c r="BT43" s="657"/>
      <c r="BU43" s="657"/>
      <c r="BV43" s="657"/>
      <c r="BW43" s="657"/>
      <c r="BX43" s="657"/>
      <c r="BY43" s="657"/>
      <c r="BZ43" s="657"/>
      <c r="CA43" s="658"/>
      <c r="CB43" s="656"/>
      <c r="CC43" s="657"/>
      <c r="CD43" s="657"/>
      <c r="CE43" s="657"/>
      <c r="CF43" s="657"/>
      <c r="CG43" s="657"/>
      <c r="CH43" s="657"/>
      <c r="CI43" s="657"/>
      <c r="CJ43" s="657"/>
      <c r="CK43" s="657"/>
      <c r="CL43" s="657"/>
      <c r="CM43" s="657"/>
      <c r="CN43" s="657"/>
      <c r="CO43" s="657"/>
      <c r="CP43" s="657"/>
      <c r="CQ43" s="657"/>
      <c r="CR43" s="657"/>
      <c r="CS43" s="657"/>
      <c r="CT43" s="657"/>
      <c r="CU43" s="657"/>
      <c r="CV43" s="657"/>
      <c r="CW43" s="657"/>
      <c r="CX43" s="657"/>
      <c r="CY43" s="657"/>
      <c r="CZ43" s="657"/>
      <c r="DA43" s="658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</row>
    <row r="44" spans="1:164" s="25" customFormat="1" ht="12.75">
      <c r="A44" s="648"/>
      <c r="B44" s="649"/>
      <c r="C44" s="649"/>
      <c r="D44" s="649" t="s">
        <v>264</v>
      </c>
      <c r="E44" s="649"/>
      <c r="F44" s="649"/>
      <c r="G44" s="649"/>
      <c r="H44" s="649"/>
      <c r="I44" s="649"/>
      <c r="J44" s="649"/>
      <c r="K44" s="649"/>
      <c r="L44" s="649"/>
      <c r="M44" s="649"/>
      <c r="N44" s="649"/>
      <c r="O44" s="649"/>
      <c r="P44" s="649"/>
      <c r="Q44" s="649"/>
      <c r="R44" s="649"/>
      <c r="S44" s="649"/>
      <c r="T44" s="649"/>
      <c r="U44" s="649"/>
      <c r="V44" s="649"/>
      <c r="W44" s="649"/>
      <c r="X44" s="649"/>
      <c r="Y44" s="649"/>
      <c r="Z44" s="649"/>
      <c r="AA44" s="649"/>
      <c r="AB44" s="649"/>
      <c r="AC44" s="649"/>
      <c r="AD44" s="649"/>
      <c r="AE44" s="649"/>
      <c r="AF44" s="649"/>
      <c r="AG44" s="649"/>
      <c r="AH44" s="649"/>
      <c r="AI44" s="649"/>
      <c r="AJ44" s="649"/>
      <c r="AK44" s="649"/>
      <c r="AL44" s="649"/>
      <c r="AM44" s="649"/>
      <c r="AN44" s="649"/>
      <c r="AO44" s="649"/>
      <c r="AP44" s="649"/>
      <c r="AQ44" s="649"/>
      <c r="AR44" s="649"/>
      <c r="AS44" s="649"/>
      <c r="AT44" s="649"/>
      <c r="AU44" s="649"/>
      <c r="AV44" s="649"/>
      <c r="AW44" s="649"/>
      <c r="AX44" s="649"/>
      <c r="AY44" s="649"/>
      <c r="AZ44" s="649"/>
      <c r="BA44" s="650"/>
      <c r="BB44" s="651"/>
      <c r="BC44" s="652"/>
      <c r="BD44" s="652"/>
      <c r="BE44" s="652"/>
      <c r="BF44" s="652"/>
      <c r="BG44" s="652"/>
      <c r="BH44" s="652"/>
      <c r="BI44" s="652"/>
      <c r="BJ44" s="652"/>
      <c r="BK44" s="652"/>
      <c r="BL44" s="652"/>
      <c r="BM44" s="652"/>
      <c r="BN44" s="652"/>
      <c r="BO44" s="652"/>
      <c r="BP44" s="652"/>
      <c r="BQ44" s="652"/>
      <c r="BR44" s="652"/>
      <c r="BS44" s="652"/>
      <c r="BT44" s="652"/>
      <c r="BU44" s="652"/>
      <c r="BV44" s="652"/>
      <c r="BW44" s="652"/>
      <c r="BX44" s="652"/>
      <c r="BY44" s="652"/>
      <c r="BZ44" s="652"/>
      <c r="CA44" s="653"/>
      <c r="CB44" s="651"/>
      <c r="CC44" s="652"/>
      <c r="CD44" s="652"/>
      <c r="CE44" s="652"/>
      <c r="CF44" s="652"/>
      <c r="CG44" s="652"/>
      <c r="CH44" s="652"/>
      <c r="CI44" s="652"/>
      <c r="CJ44" s="652"/>
      <c r="CK44" s="652"/>
      <c r="CL44" s="652"/>
      <c r="CM44" s="652"/>
      <c r="CN44" s="652"/>
      <c r="CO44" s="652"/>
      <c r="CP44" s="652"/>
      <c r="CQ44" s="652"/>
      <c r="CR44" s="652"/>
      <c r="CS44" s="652"/>
      <c r="CT44" s="652"/>
      <c r="CU44" s="652"/>
      <c r="CV44" s="652"/>
      <c r="CW44" s="652"/>
      <c r="CX44" s="652"/>
      <c r="CY44" s="652"/>
      <c r="CZ44" s="652"/>
      <c r="DA44" s="653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</row>
    <row r="45" spans="1:164" s="25" customFormat="1" ht="12.75">
      <c r="A45" s="654"/>
      <c r="B45" s="655"/>
      <c r="C45" s="655"/>
      <c r="D45" s="649" t="s">
        <v>265</v>
      </c>
      <c r="E45" s="649"/>
      <c r="F45" s="649"/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  <c r="AH45" s="649"/>
      <c r="AI45" s="649"/>
      <c r="AJ45" s="649"/>
      <c r="AK45" s="649"/>
      <c r="AL45" s="649"/>
      <c r="AM45" s="649"/>
      <c r="AN45" s="649"/>
      <c r="AO45" s="649"/>
      <c r="AP45" s="649"/>
      <c r="AQ45" s="649"/>
      <c r="AR45" s="649"/>
      <c r="AS45" s="649"/>
      <c r="AT45" s="649"/>
      <c r="AU45" s="649"/>
      <c r="AV45" s="649"/>
      <c r="AW45" s="649"/>
      <c r="AX45" s="649"/>
      <c r="AY45" s="649"/>
      <c r="AZ45" s="649"/>
      <c r="BA45" s="650"/>
      <c r="BB45" s="651"/>
      <c r="BC45" s="652"/>
      <c r="BD45" s="652"/>
      <c r="BE45" s="652"/>
      <c r="BF45" s="652"/>
      <c r="BG45" s="652"/>
      <c r="BH45" s="652"/>
      <c r="BI45" s="652"/>
      <c r="BJ45" s="652"/>
      <c r="BK45" s="652"/>
      <c r="BL45" s="652"/>
      <c r="BM45" s="652"/>
      <c r="BN45" s="652"/>
      <c r="BO45" s="652"/>
      <c r="BP45" s="652"/>
      <c r="BQ45" s="652"/>
      <c r="BR45" s="652"/>
      <c r="BS45" s="652"/>
      <c r="BT45" s="652"/>
      <c r="BU45" s="652"/>
      <c r="BV45" s="652"/>
      <c r="BW45" s="652"/>
      <c r="BX45" s="652"/>
      <c r="BY45" s="652"/>
      <c r="BZ45" s="652"/>
      <c r="CA45" s="653"/>
      <c r="CB45" s="651"/>
      <c r="CC45" s="652"/>
      <c r="CD45" s="652"/>
      <c r="CE45" s="652"/>
      <c r="CF45" s="652"/>
      <c r="CG45" s="652"/>
      <c r="CH45" s="652"/>
      <c r="CI45" s="652"/>
      <c r="CJ45" s="652"/>
      <c r="CK45" s="652"/>
      <c r="CL45" s="652"/>
      <c r="CM45" s="652"/>
      <c r="CN45" s="652"/>
      <c r="CO45" s="652"/>
      <c r="CP45" s="652"/>
      <c r="CQ45" s="652"/>
      <c r="CR45" s="652"/>
      <c r="CS45" s="652"/>
      <c r="CT45" s="652"/>
      <c r="CU45" s="652"/>
      <c r="CV45" s="652"/>
      <c r="CW45" s="652"/>
      <c r="CX45" s="652"/>
      <c r="CY45" s="652"/>
      <c r="CZ45" s="652"/>
      <c r="DA45" s="653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</row>
    <row r="46" spans="1:164" s="25" customFormat="1" ht="12.75">
      <c r="A46" s="28"/>
      <c r="B46" s="649" t="s">
        <v>266</v>
      </c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49"/>
      <c r="AK46" s="649"/>
      <c r="AL46" s="649"/>
      <c r="AM46" s="649"/>
      <c r="AN46" s="649"/>
      <c r="AO46" s="649"/>
      <c r="AP46" s="649"/>
      <c r="AQ46" s="649"/>
      <c r="AR46" s="649"/>
      <c r="AS46" s="649"/>
      <c r="AT46" s="649"/>
      <c r="AU46" s="649"/>
      <c r="AV46" s="649"/>
      <c r="AW46" s="649"/>
      <c r="AX46" s="649"/>
      <c r="AY46" s="649"/>
      <c r="AZ46" s="649"/>
      <c r="BA46" s="650"/>
      <c r="BB46" s="656"/>
      <c r="BC46" s="657"/>
      <c r="BD46" s="657"/>
      <c r="BE46" s="657"/>
      <c r="BF46" s="657"/>
      <c r="BG46" s="657"/>
      <c r="BH46" s="657"/>
      <c r="BI46" s="657"/>
      <c r="BJ46" s="657"/>
      <c r="BK46" s="657"/>
      <c r="BL46" s="657"/>
      <c r="BM46" s="657"/>
      <c r="BN46" s="657"/>
      <c r="BO46" s="657"/>
      <c r="BP46" s="657"/>
      <c r="BQ46" s="657"/>
      <c r="BR46" s="657"/>
      <c r="BS46" s="657"/>
      <c r="BT46" s="657"/>
      <c r="BU46" s="657"/>
      <c r="BV46" s="657"/>
      <c r="BW46" s="657"/>
      <c r="BX46" s="657"/>
      <c r="BY46" s="657"/>
      <c r="BZ46" s="657"/>
      <c r="CA46" s="658"/>
      <c r="CB46" s="656"/>
      <c r="CC46" s="657"/>
      <c r="CD46" s="657"/>
      <c r="CE46" s="657"/>
      <c r="CF46" s="657"/>
      <c r="CG46" s="657"/>
      <c r="CH46" s="657"/>
      <c r="CI46" s="657"/>
      <c r="CJ46" s="657"/>
      <c r="CK46" s="657"/>
      <c r="CL46" s="657"/>
      <c r="CM46" s="657"/>
      <c r="CN46" s="657"/>
      <c r="CO46" s="657"/>
      <c r="CP46" s="657"/>
      <c r="CQ46" s="657"/>
      <c r="CR46" s="657"/>
      <c r="CS46" s="657"/>
      <c r="CT46" s="657"/>
      <c r="CU46" s="657"/>
      <c r="CV46" s="657"/>
      <c r="CW46" s="657"/>
      <c r="CX46" s="657"/>
      <c r="CY46" s="657"/>
      <c r="CZ46" s="657"/>
      <c r="DA46" s="658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</row>
    <row r="47" spans="3:164" s="1" customFormat="1" ht="15" customHeight="1">
      <c r="C47" s="647" t="s">
        <v>32</v>
      </c>
      <c r="D47" s="647"/>
      <c r="E47" s="1" t="s">
        <v>267</v>
      </c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</row>
    <row r="49" s="299" customFormat="1" ht="15">
      <c r="A49" s="299" t="str">
        <f>'прил 11.1'!43:43</f>
        <v>Директор ООО "Энергетическая компания "Радиан"                                                  В.Н. Труфанов</v>
      </c>
    </row>
    <row r="50" spans="127:164" s="12" customFormat="1" ht="15"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</row>
    <row r="51" s="300" customFormat="1" ht="11.25">
      <c r="A51" s="300" t="str">
        <f>'прил 11.1'!45:45</f>
        <v>Исп. Ивлев М., сот. 89025105176</v>
      </c>
    </row>
  </sheetData>
  <sheetProtection/>
  <mergeCells count="139">
    <mergeCell ref="A49:IV49"/>
    <mergeCell ref="A51:IV51"/>
    <mergeCell ref="CD7:DA7"/>
    <mergeCell ref="EB7:EY7"/>
    <mergeCell ref="HE7:IB7"/>
    <mergeCell ref="DX8:EY8"/>
    <mergeCell ref="HA8:IB8"/>
    <mergeCell ref="DX9:EY9"/>
    <mergeCell ref="HA9:IB9"/>
    <mergeCell ref="BZ8:DA8"/>
    <mergeCell ref="CC1:DA1"/>
    <mergeCell ref="A3:DA3"/>
    <mergeCell ref="K5:BD5"/>
    <mergeCell ref="BZ5:CE5"/>
    <mergeCell ref="BE5:BY5"/>
    <mergeCell ref="BZ9:DA9"/>
    <mergeCell ref="BY10:BZ10"/>
    <mergeCell ref="CA10:CC10"/>
    <mergeCell ref="CD10:CE10"/>
    <mergeCell ref="CF10:CO10"/>
    <mergeCell ref="CP10:CR10"/>
    <mergeCell ref="CS10:CU10"/>
    <mergeCell ref="A12:BA12"/>
    <mergeCell ref="BB12:CA12"/>
    <mergeCell ref="CB12:DA12"/>
    <mergeCell ref="A13:BA13"/>
    <mergeCell ref="BB13:CA13"/>
    <mergeCell ref="CB13:DA13"/>
    <mergeCell ref="A14:BA14"/>
    <mergeCell ref="BB14:CA14"/>
    <mergeCell ref="CB14:DA14"/>
    <mergeCell ref="B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A19:C19"/>
    <mergeCell ref="D19:BA19"/>
    <mergeCell ref="BB19:CA19"/>
    <mergeCell ref="CB19:DA19"/>
    <mergeCell ref="A18:C18"/>
    <mergeCell ref="D18:BA18"/>
    <mergeCell ref="BB18:CA18"/>
    <mergeCell ref="CB18:DA18"/>
    <mergeCell ref="B20:BA20"/>
    <mergeCell ref="BB20:CA20"/>
    <mergeCell ref="CB20:DA20"/>
    <mergeCell ref="B21:BA21"/>
    <mergeCell ref="BB21:CA21"/>
    <mergeCell ref="CB21:DA21"/>
    <mergeCell ref="A23:C23"/>
    <mergeCell ref="D23:BA23"/>
    <mergeCell ref="BB23:CA23"/>
    <mergeCell ref="CB23:DA23"/>
    <mergeCell ref="A22:C22"/>
    <mergeCell ref="D22:BA22"/>
    <mergeCell ref="BB22:CA22"/>
    <mergeCell ref="CB22:DA22"/>
    <mergeCell ref="B24:BA24"/>
    <mergeCell ref="BB24:CA24"/>
    <mergeCell ref="CB24:DA24"/>
    <mergeCell ref="B25:BA25"/>
    <mergeCell ref="BB25:CA25"/>
    <mergeCell ref="CB25:DA25"/>
    <mergeCell ref="A27:C27"/>
    <mergeCell ref="D27:BA27"/>
    <mergeCell ref="BB27:CA27"/>
    <mergeCell ref="CB27:DA27"/>
    <mergeCell ref="A26:C26"/>
    <mergeCell ref="D26:BA26"/>
    <mergeCell ref="BB26:CA26"/>
    <mergeCell ref="CB26:DA26"/>
    <mergeCell ref="CB31:DA31"/>
    <mergeCell ref="A29:C29"/>
    <mergeCell ref="D29:BA29"/>
    <mergeCell ref="BB29:CA29"/>
    <mergeCell ref="CB29:DA29"/>
    <mergeCell ref="A28:C28"/>
    <mergeCell ref="D28:BA28"/>
    <mergeCell ref="BB28:CA28"/>
    <mergeCell ref="CB28:DA28"/>
    <mergeCell ref="A32:C32"/>
    <mergeCell ref="D32:BA32"/>
    <mergeCell ref="BB32:CA32"/>
    <mergeCell ref="CB32:DA32"/>
    <mergeCell ref="B30:BA30"/>
    <mergeCell ref="BB30:CA30"/>
    <mergeCell ref="CB30:DA30"/>
    <mergeCell ref="A31:C31"/>
    <mergeCell ref="D31:BA31"/>
    <mergeCell ref="BB31:CA31"/>
    <mergeCell ref="A34:E34"/>
    <mergeCell ref="F34:BA34"/>
    <mergeCell ref="BB34:CA34"/>
    <mergeCell ref="CB34:DA34"/>
    <mergeCell ref="A33:E33"/>
    <mergeCell ref="F33:BA33"/>
    <mergeCell ref="BB33:CA33"/>
    <mergeCell ref="CB33:DA33"/>
    <mergeCell ref="B36:BA36"/>
    <mergeCell ref="BB36:CA36"/>
    <mergeCell ref="CB36:DA36"/>
    <mergeCell ref="A37:DA37"/>
    <mergeCell ref="A35:E35"/>
    <mergeCell ref="F35:BA35"/>
    <mergeCell ref="BB35:CA35"/>
    <mergeCell ref="CB35:DA35"/>
    <mergeCell ref="B38:BA38"/>
    <mergeCell ref="BB38:CA38"/>
    <mergeCell ref="CB38:DA38"/>
    <mergeCell ref="B39:BA39"/>
    <mergeCell ref="BB39:CA39"/>
    <mergeCell ref="CB39:DA39"/>
    <mergeCell ref="B40:BA40"/>
    <mergeCell ref="BB40:CA40"/>
    <mergeCell ref="CB40:DA40"/>
    <mergeCell ref="BB45:CA45"/>
    <mergeCell ref="CB45:DA45"/>
    <mergeCell ref="B41:BA41"/>
    <mergeCell ref="BB41:CA41"/>
    <mergeCell ref="CB41:DA41"/>
    <mergeCell ref="A42:DA42"/>
    <mergeCell ref="B43:BA43"/>
    <mergeCell ref="BB43:CA43"/>
    <mergeCell ref="CB43:DA43"/>
    <mergeCell ref="B46:BA46"/>
    <mergeCell ref="BB46:CA46"/>
    <mergeCell ref="CB46:DA46"/>
    <mergeCell ref="CB44:DA44"/>
    <mergeCell ref="C47:D47"/>
    <mergeCell ref="A44:C44"/>
    <mergeCell ref="D44:BA44"/>
    <mergeCell ref="BB44:CA44"/>
    <mergeCell ref="A45:C45"/>
    <mergeCell ref="D45:BA45"/>
  </mergeCells>
  <printOptions/>
  <pageMargins left="0.5511811023622047" right="0.15748031496062992" top="0.1968503937007874" bottom="0.15748031496062992" header="0.15748031496062992" footer="0.31496062992125984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IB24"/>
  <sheetViews>
    <sheetView tabSelected="1" view="pageBreakPreview" zoomScaleSheetLayoutView="100" zoomScalePageLayoutView="0" workbookViewId="0" topLeftCell="C1">
      <selection activeCell="CU17" sqref="CU17"/>
    </sheetView>
  </sheetViews>
  <sheetFormatPr defaultColWidth="0.875" defaultRowHeight="12.75"/>
  <cols>
    <col min="1" max="2" width="0" style="1" hidden="1" customWidth="1"/>
    <col min="3" max="4" width="2.125" style="1" customWidth="1"/>
    <col min="5" max="19" width="0.875" style="1" customWidth="1"/>
    <col min="20" max="20" width="18.75390625" style="1" customWidth="1"/>
    <col min="21" max="29" width="0.875" style="1" customWidth="1"/>
    <col min="30" max="30" width="1.625" style="1" customWidth="1"/>
    <col min="31" max="39" width="0.875" style="1" customWidth="1"/>
    <col min="40" max="40" width="1.75390625" style="1" customWidth="1"/>
    <col min="41" max="46" width="0.875" style="1" customWidth="1"/>
    <col min="47" max="47" width="2.75390625" style="1" customWidth="1"/>
    <col min="48" max="87" width="0.875" style="1" customWidth="1"/>
    <col min="88" max="88" width="2.25390625" style="1" customWidth="1"/>
    <col min="89" max="97" width="0.875" style="1" customWidth="1"/>
    <col min="98" max="98" width="4.00390625" style="1" customWidth="1"/>
    <col min="99" max="104" width="0.875" style="1" customWidth="1"/>
    <col min="105" max="105" width="1.75390625" style="1" customWidth="1"/>
    <col min="106" max="117" width="0.875" style="1" customWidth="1"/>
    <col min="118" max="182" width="0.875" style="56" customWidth="1"/>
    <col min="183" max="16384" width="0.875" style="1" customWidth="1"/>
  </cols>
  <sheetData>
    <row r="1" ht="11.25">
      <c r="DD1" s="9" t="s">
        <v>268</v>
      </c>
    </row>
    <row r="2" ht="11.25">
      <c r="DD2" s="9" t="s">
        <v>80</v>
      </c>
    </row>
    <row r="3" spans="43:108" ht="11.25"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DD3" s="9" t="s">
        <v>81</v>
      </c>
    </row>
    <row r="4" spans="43:182" s="2" customFormat="1" ht="15.75"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30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</row>
    <row r="5" spans="1:182" s="10" customFormat="1" ht="30.75" customHeight="1">
      <c r="A5" s="607" t="s">
        <v>269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7"/>
      <c r="AA5" s="607"/>
      <c r="AB5" s="607"/>
      <c r="AC5" s="607"/>
      <c r="AD5" s="607"/>
      <c r="AE5" s="607"/>
      <c r="AF5" s="607"/>
      <c r="AG5" s="607"/>
      <c r="AH5" s="607"/>
      <c r="AI5" s="607"/>
      <c r="AJ5" s="607"/>
      <c r="AK5" s="607"/>
      <c r="AL5" s="607"/>
      <c r="AM5" s="607"/>
      <c r="AN5" s="607"/>
      <c r="AO5" s="607"/>
      <c r="AP5" s="607"/>
      <c r="AQ5" s="607"/>
      <c r="AR5" s="607"/>
      <c r="AS5" s="607"/>
      <c r="AT5" s="607"/>
      <c r="AU5" s="607"/>
      <c r="AV5" s="607"/>
      <c r="AW5" s="607"/>
      <c r="AX5" s="607"/>
      <c r="AY5" s="607"/>
      <c r="AZ5" s="607"/>
      <c r="BA5" s="607"/>
      <c r="BB5" s="607"/>
      <c r="BC5" s="607"/>
      <c r="BD5" s="607"/>
      <c r="BE5" s="607"/>
      <c r="BF5" s="607"/>
      <c r="BG5" s="607"/>
      <c r="BH5" s="607"/>
      <c r="BI5" s="607"/>
      <c r="BJ5" s="607"/>
      <c r="BK5" s="607"/>
      <c r="BL5" s="607"/>
      <c r="BM5" s="607"/>
      <c r="BN5" s="607"/>
      <c r="BO5" s="607"/>
      <c r="BP5" s="607"/>
      <c r="BQ5" s="607"/>
      <c r="BR5" s="607"/>
      <c r="BS5" s="607"/>
      <c r="BT5" s="607"/>
      <c r="BU5" s="607"/>
      <c r="BV5" s="607"/>
      <c r="BW5" s="607"/>
      <c r="BX5" s="607"/>
      <c r="BY5" s="607"/>
      <c r="BZ5" s="607"/>
      <c r="CA5" s="607"/>
      <c r="CB5" s="607"/>
      <c r="CC5" s="607"/>
      <c r="CD5" s="607"/>
      <c r="CE5" s="607"/>
      <c r="CF5" s="607"/>
      <c r="CG5" s="607"/>
      <c r="CH5" s="607"/>
      <c r="CI5" s="607"/>
      <c r="CJ5" s="607"/>
      <c r="CK5" s="607"/>
      <c r="CL5" s="607"/>
      <c r="CM5" s="607"/>
      <c r="CN5" s="607"/>
      <c r="CO5" s="607"/>
      <c r="CP5" s="607"/>
      <c r="CQ5" s="607"/>
      <c r="CR5" s="607"/>
      <c r="CS5" s="607"/>
      <c r="CT5" s="607"/>
      <c r="CU5" s="607"/>
      <c r="CV5" s="607"/>
      <c r="CW5" s="607"/>
      <c r="CX5" s="607"/>
      <c r="CY5" s="607"/>
      <c r="CZ5" s="607"/>
      <c r="DA5" s="607"/>
      <c r="DB5" s="607"/>
      <c r="DC5" s="607"/>
      <c r="DD5" s="607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</row>
    <row r="6" spans="1:182" s="10" customFormat="1" ht="15.75">
      <c r="A6" s="2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</row>
    <row r="7" spans="82:236" s="34" customFormat="1" ht="24" customHeight="1">
      <c r="CD7" s="168" t="s">
        <v>17</v>
      </c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19"/>
      <c r="EC7" s="419"/>
      <c r="ED7" s="419"/>
      <c r="EE7" s="419"/>
      <c r="EF7" s="419"/>
      <c r="EG7" s="419"/>
      <c r="EH7" s="419"/>
      <c r="EI7" s="419"/>
      <c r="EJ7" s="419"/>
      <c r="EK7" s="419"/>
      <c r="EL7" s="419"/>
      <c r="EM7" s="419"/>
      <c r="EN7" s="419"/>
      <c r="EO7" s="419"/>
      <c r="EP7" s="419"/>
      <c r="EQ7" s="419"/>
      <c r="ER7" s="419"/>
      <c r="ES7" s="419"/>
      <c r="ET7" s="419"/>
      <c r="EU7" s="419"/>
      <c r="EV7" s="419"/>
      <c r="EW7" s="419"/>
      <c r="EX7" s="419"/>
      <c r="EY7" s="419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</row>
    <row r="8" spans="78:236" s="34" customFormat="1" ht="24" customHeight="1">
      <c r="BZ8" s="169" t="str">
        <f>'прил 12'!BZ8:DA8</f>
        <v>Директор ООО "Энергетическая компания "Радиан"</v>
      </c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20"/>
      <c r="DY8" s="420"/>
      <c r="DZ8" s="420"/>
      <c r="EA8" s="420"/>
      <c r="EB8" s="420"/>
      <c r="EC8" s="420"/>
      <c r="ED8" s="420"/>
      <c r="EE8" s="420"/>
      <c r="EF8" s="420"/>
      <c r="EG8" s="420"/>
      <c r="EH8" s="420"/>
      <c r="EI8" s="420"/>
      <c r="EJ8" s="420"/>
      <c r="EK8" s="420"/>
      <c r="EL8" s="420"/>
      <c r="EM8" s="420"/>
      <c r="EN8" s="420"/>
      <c r="EO8" s="420"/>
      <c r="EP8" s="420"/>
      <c r="EQ8" s="420"/>
      <c r="ER8" s="420"/>
      <c r="ES8" s="420"/>
      <c r="ET8" s="420"/>
      <c r="EU8" s="420"/>
      <c r="EV8" s="420"/>
      <c r="EW8" s="420"/>
      <c r="EX8" s="420"/>
      <c r="EY8" s="420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</row>
    <row r="9" spans="78:236" s="34" customFormat="1" ht="12">
      <c r="BZ9" s="169" t="str">
        <f>'прил 12'!BZ9:DA9</f>
        <v>В.Н. Труфанов</v>
      </c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20"/>
      <c r="DY9" s="420"/>
      <c r="DZ9" s="420"/>
      <c r="EA9" s="420"/>
      <c r="EB9" s="420"/>
      <c r="EC9" s="420"/>
      <c r="ED9" s="420"/>
      <c r="EE9" s="420"/>
      <c r="EF9" s="420"/>
      <c r="EG9" s="420"/>
      <c r="EH9" s="420"/>
      <c r="EI9" s="420"/>
      <c r="EJ9" s="420"/>
      <c r="EK9" s="420"/>
      <c r="EL9" s="420"/>
      <c r="EM9" s="420"/>
      <c r="EN9" s="420"/>
      <c r="EO9" s="420"/>
      <c r="EP9" s="420"/>
      <c r="EQ9" s="420"/>
      <c r="ER9" s="420"/>
      <c r="ES9" s="420"/>
      <c r="ET9" s="420"/>
      <c r="EU9" s="420"/>
      <c r="EV9" s="420"/>
      <c r="EW9" s="420"/>
      <c r="EX9" s="420"/>
      <c r="EY9" s="420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Z9" s="35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</row>
    <row r="10" spans="78:182" s="14" customFormat="1" ht="12.75">
      <c r="BZ10" s="1"/>
      <c r="CA10" s="687"/>
      <c r="CB10" s="687"/>
      <c r="CC10" s="687"/>
      <c r="CD10" s="687"/>
      <c r="CE10" s="687"/>
      <c r="CF10" s="687"/>
      <c r="CG10" s="687"/>
      <c r="CH10" s="687"/>
      <c r="CI10" s="687"/>
      <c r="CJ10" s="687"/>
      <c r="CK10" s="687"/>
      <c r="CL10" s="687"/>
      <c r="CM10" s="687"/>
      <c r="CN10" s="687"/>
      <c r="CO10" s="687"/>
      <c r="CP10" s="687"/>
      <c r="CQ10" s="687"/>
      <c r="CR10" s="687"/>
      <c r="CS10" s="687"/>
      <c r="CT10" s="687"/>
      <c r="CU10" s="687"/>
      <c r="CV10" s="687"/>
      <c r="CW10" s="687"/>
      <c r="CX10" s="687"/>
      <c r="CY10" s="687"/>
      <c r="CZ10" s="687"/>
      <c r="DA10" s="687"/>
      <c r="DB10" s="687"/>
      <c r="DC10" s="687"/>
      <c r="DD10" s="687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</row>
    <row r="11" spans="78:108" ht="12" customHeight="1">
      <c r="BZ11" s="436" t="s">
        <v>18</v>
      </c>
      <c r="CA11" s="436"/>
      <c r="CB11" s="688"/>
      <c r="CC11" s="688"/>
      <c r="CD11" s="688"/>
      <c r="CE11" s="451" t="s">
        <v>18</v>
      </c>
      <c r="CF11" s="451"/>
      <c r="CG11" s="14"/>
      <c r="CH11" s="688"/>
      <c r="CI11" s="688"/>
      <c r="CJ11" s="688"/>
      <c r="CK11" s="688"/>
      <c r="CL11" s="688"/>
      <c r="CM11" s="688"/>
      <c r="CN11" s="688"/>
      <c r="CO11" s="688"/>
      <c r="CP11" s="688"/>
      <c r="CQ11" s="688"/>
      <c r="CR11" s="688"/>
      <c r="CS11" s="14"/>
      <c r="CT11" s="436">
        <v>20</v>
      </c>
      <c r="CU11" s="436"/>
      <c r="CV11" s="436"/>
      <c r="CW11" s="689"/>
      <c r="CX11" s="689"/>
      <c r="CY11" s="689"/>
      <c r="CZ11" s="16" t="s">
        <v>270</v>
      </c>
      <c r="DA11" s="14"/>
      <c r="DB11" s="14"/>
      <c r="DC11" s="14"/>
      <c r="DD11" s="16"/>
    </row>
    <row r="12" spans="108:182" s="14" customFormat="1" ht="12.75">
      <c r="DD12" s="15" t="s">
        <v>20</v>
      </c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</row>
    <row r="13" spans="118:182" s="14" customFormat="1" ht="13.5" thickBot="1"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</row>
    <row r="14" spans="1:182" s="11" customFormat="1" ht="23.25" customHeight="1">
      <c r="A14" s="690" t="s">
        <v>271</v>
      </c>
      <c r="B14" s="691"/>
      <c r="C14" s="691"/>
      <c r="D14" s="692"/>
      <c r="E14" s="698" t="s">
        <v>272</v>
      </c>
      <c r="F14" s="699"/>
      <c r="G14" s="699"/>
      <c r="H14" s="699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702" t="s">
        <v>273</v>
      </c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3"/>
      <c r="AQ14" s="703"/>
      <c r="AR14" s="703"/>
      <c r="AS14" s="703"/>
      <c r="AT14" s="703"/>
      <c r="AU14" s="703"/>
      <c r="AV14" s="703"/>
      <c r="AW14" s="702" t="s">
        <v>274</v>
      </c>
      <c r="AX14" s="703"/>
      <c r="AY14" s="703"/>
      <c r="AZ14" s="703"/>
      <c r="BA14" s="703"/>
      <c r="BB14" s="703"/>
      <c r="BC14" s="703"/>
      <c r="BD14" s="703"/>
      <c r="BE14" s="703"/>
      <c r="BF14" s="703"/>
      <c r="BG14" s="703"/>
      <c r="BH14" s="703"/>
      <c r="BI14" s="703"/>
      <c r="BJ14" s="703"/>
      <c r="BK14" s="703"/>
      <c r="BL14" s="703"/>
      <c r="BM14" s="703"/>
      <c r="BN14" s="703"/>
      <c r="BO14" s="703"/>
      <c r="BP14" s="703"/>
      <c r="BQ14" s="702" t="s">
        <v>275</v>
      </c>
      <c r="BR14" s="703"/>
      <c r="BS14" s="703"/>
      <c r="BT14" s="703"/>
      <c r="BU14" s="703"/>
      <c r="BV14" s="703"/>
      <c r="BW14" s="703"/>
      <c r="BX14" s="703"/>
      <c r="BY14" s="703"/>
      <c r="BZ14" s="703"/>
      <c r="CA14" s="703"/>
      <c r="CB14" s="703"/>
      <c r="CC14" s="703"/>
      <c r="CD14" s="703"/>
      <c r="CE14" s="703"/>
      <c r="CF14" s="703"/>
      <c r="CG14" s="703"/>
      <c r="CH14" s="703"/>
      <c r="CI14" s="703"/>
      <c r="CJ14" s="703"/>
      <c r="CK14" s="703"/>
      <c r="CL14" s="703"/>
      <c r="CM14" s="703"/>
      <c r="CN14" s="703"/>
      <c r="CO14" s="703"/>
      <c r="CP14" s="703"/>
      <c r="CQ14" s="703"/>
      <c r="CR14" s="703"/>
      <c r="CS14" s="703"/>
      <c r="CT14" s="703"/>
      <c r="CU14" s="703"/>
      <c r="CV14" s="703"/>
      <c r="CW14" s="703"/>
      <c r="CX14" s="703"/>
      <c r="CY14" s="703"/>
      <c r="CZ14" s="703"/>
      <c r="DA14" s="703"/>
      <c r="DB14" s="703"/>
      <c r="DC14" s="703"/>
      <c r="DD14" s="707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</row>
    <row r="15" spans="1:182" s="11" customFormat="1" ht="88.5" customHeight="1">
      <c r="A15" s="693"/>
      <c r="B15" s="694"/>
      <c r="C15" s="694"/>
      <c r="D15" s="695"/>
      <c r="E15" s="700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696" t="s">
        <v>276</v>
      </c>
      <c r="V15" s="697"/>
      <c r="W15" s="697"/>
      <c r="X15" s="697"/>
      <c r="Y15" s="697"/>
      <c r="Z15" s="697"/>
      <c r="AA15" s="697"/>
      <c r="AB15" s="697"/>
      <c r="AC15" s="697"/>
      <c r="AD15" s="697"/>
      <c r="AE15" s="696" t="s">
        <v>277</v>
      </c>
      <c r="AF15" s="697"/>
      <c r="AG15" s="697"/>
      <c r="AH15" s="697"/>
      <c r="AI15" s="697"/>
      <c r="AJ15" s="697"/>
      <c r="AK15" s="697"/>
      <c r="AL15" s="697"/>
      <c r="AM15" s="697"/>
      <c r="AN15" s="697"/>
      <c r="AO15" s="696" t="s">
        <v>278</v>
      </c>
      <c r="AP15" s="697"/>
      <c r="AQ15" s="697"/>
      <c r="AR15" s="697"/>
      <c r="AS15" s="697"/>
      <c r="AT15" s="697"/>
      <c r="AU15" s="697"/>
      <c r="AV15" s="697"/>
      <c r="AW15" s="696" t="s">
        <v>279</v>
      </c>
      <c r="AX15" s="697"/>
      <c r="AY15" s="697"/>
      <c r="AZ15" s="697"/>
      <c r="BA15" s="697"/>
      <c r="BB15" s="697"/>
      <c r="BC15" s="697"/>
      <c r="BD15" s="697"/>
      <c r="BE15" s="697"/>
      <c r="BF15" s="697"/>
      <c r="BG15" s="696" t="s">
        <v>66</v>
      </c>
      <c r="BH15" s="697"/>
      <c r="BI15" s="697"/>
      <c r="BJ15" s="697"/>
      <c r="BK15" s="697"/>
      <c r="BL15" s="697"/>
      <c r="BM15" s="697"/>
      <c r="BN15" s="697"/>
      <c r="BO15" s="697"/>
      <c r="BP15" s="697"/>
      <c r="BQ15" s="696" t="s">
        <v>280</v>
      </c>
      <c r="BR15" s="697"/>
      <c r="BS15" s="697"/>
      <c r="BT15" s="697"/>
      <c r="BU15" s="697"/>
      <c r="BV15" s="697"/>
      <c r="BW15" s="697"/>
      <c r="BX15" s="697"/>
      <c r="BY15" s="697"/>
      <c r="BZ15" s="697"/>
      <c r="CA15" s="696" t="s">
        <v>281</v>
      </c>
      <c r="CB15" s="697"/>
      <c r="CC15" s="697"/>
      <c r="CD15" s="697"/>
      <c r="CE15" s="697"/>
      <c r="CF15" s="697"/>
      <c r="CG15" s="697"/>
      <c r="CH15" s="697"/>
      <c r="CI15" s="697"/>
      <c r="CJ15" s="697"/>
      <c r="CK15" s="696" t="s">
        <v>282</v>
      </c>
      <c r="CL15" s="697"/>
      <c r="CM15" s="697"/>
      <c r="CN15" s="697"/>
      <c r="CO15" s="697"/>
      <c r="CP15" s="697"/>
      <c r="CQ15" s="697"/>
      <c r="CR15" s="697"/>
      <c r="CS15" s="697"/>
      <c r="CT15" s="697"/>
      <c r="CU15" s="696" t="s">
        <v>283</v>
      </c>
      <c r="CV15" s="697"/>
      <c r="CW15" s="697"/>
      <c r="CX15" s="697"/>
      <c r="CY15" s="697"/>
      <c r="CZ15" s="697"/>
      <c r="DA15" s="697"/>
      <c r="DB15" s="697"/>
      <c r="DC15" s="697"/>
      <c r="DD15" s="706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</row>
    <row r="16" spans="1:182" s="31" customFormat="1" ht="11.25">
      <c r="A16" s="708" t="s">
        <v>25</v>
      </c>
      <c r="B16" s="709"/>
      <c r="C16" s="709"/>
      <c r="D16" s="709"/>
      <c r="E16" s="710" t="str">
        <f>'прил 7.2'!F23</f>
        <v>Реконструкция ПС "Западная" 110/6/6 кВт</v>
      </c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0"/>
      <c r="R16" s="710"/>
      <c r="S16" s="710"/>
      <c r="T16" s="710"/>
      <c r="U16" s="704" t="s">
        <v>349</v>
      </c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704"/>
      <c r="AK16" s="704"/>
      <c r="AL16" s="704"/>
      <c r="AM16" s="704"/>
      <c r="AN16" s="704"/>
      <c r="AO16" s="704"/>
      <c r="AP16" s="704"/>
      <c r="AQ16" s="704"/>
      <c r="AR16" s="704"/>
      <c r="AS16" s="704"/>
      <c r="AT16" s="704"/>
      <c r="AU16" s="704"/>
      <c r="AV16" s="704"/>
      <c r="AW16" s="704">
        <v>2008</v>
      </c>
      <c r="AX16" s="704"/>
      <c r="AY16" s="704"/>
      <c r="AZ16" s="704"/>
      <c r="BA16" s="704"/>
      <c r="BB16" s="704"/>
      <c r="BC16" s="704"/>
      <c r="BD16" s="704"/>
      <c r="BE16" s="704"/>
      <c r="BF16" s="704"/>
      <c r="BG16" s="704">
        <v>2013</v>
      </c>
      <c r="BH16" s="704"/>
      <c r="BI16" s="704"/>
      <c r="BJ16" s="704"/>
      <c r="BK16" s="704"/>
      <c r="BL16" s="704"/>
      <c r="BM16" s="704"/>
      <c r="BN16" s="704"/>
      <c r="BO16" s="704"/>
      <c r="BP16" s="704"/>
      <c r="BQ16" s="704" t="s">
        <v>366</v>
      </c>
      <c r="BR16" s="704"/>
      <c r="BS16" s="704"/>
      <c r="BT16" s="704"/>
      <c r="BU16" s="704"/>
      <c r="BV16" s="704"/>
      <c r="BW16" s="704"/>
      <c r="BX16" s="704"/>
      <c r="BY16" s="704"/>
      <c r="BZ16" s="704"/>
      <c r="CA16" s="704" t="s">
        <v>366</v>
      </c>
      <c r="CB16" s="704"/>
      <c r="CC16" s="704"/>
      <c r="CD16" s="704"/>
      <c r="CE16" s="704"/>
      <c r="CF16" s="704"/>
      <c r="CG16" s="704"/>
      <c r="CH16" s="704"/>
      <c r="CI16" s="704"/>
      <c r="CJ16" s="704"/>
      <c r="CK16" s="704" t="s">
        <v>366</v>
      </c>
      <c r="CL16" s="704"/>
      <c r="CM16" s="704"/>
      <c r="CN16" s="704"/>
      <c r="CO16" s="704"/>
      <c r="CP16" s="704"/>
      <c r="CQ16" s="704"/>
      <c r="CR16" s="704"/>
      <c r="CS16" s="704"/>
      <c r="CT16" s="704"/>
      <c r="CU16" s="704" t="s">
        <v>377</v>
      </c>
      <c r="CV16" s="704"/>
      <c r="CW16" s="704"/>
      <c r="CX16" s="704"/>
      <c r="CY16" s="704"/>
      <c r="CZ16" s="704"/>
      <c r="DA16" s="704"/>
      <c r="DB16" s="704"/>
      <c r="DC16" s="704"/>
      <c r="DD16" s="705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</row>
    <row r="18" s="299" customFormat="1" ht="15">
      <c r="A18" s="299" t="str">
        <f>'прил 12'!49:49</f>
        <v>Директор ООО "Энергетическая компания "Радиан"                                                  В.Н. Труфанов</v>
      </c>
    </row>
    <row r="19" spans="118:182" s="45" customFormat="1" ht="15"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</row>
    <row r="20" s="300" customFormat="1" ht="11.25">
      <c r="A20" s="300" t="str">
        <f>'прил 12'!51:51</f>
        <v>Исп. Ивлев М., сот. 89025105176</v>
      </c>
    </row>
    <row r="22" spans="33:56" ht="11.25">
      <c r="AG22" s="711"/>
      <c r="AH22" s="711"/>
      <c r="AI22" s="711"/>
      <c r="AJ22" s="711"/>
      <c r="AK22" s="711"/>
      <c r="AL22" s="711"/>
      <c r="AM22" s="711"/>
      <c r="AN22" s="711"/>
      <c r="AO22" s="711"/>
      <c r="AP22" s="711"/>
      <c r="AQ22" s="711"/>
      <c r="AR22" s="711"/>
      <c r="AS22" s="711"/>
      <c r="AT22" s="711"/>
      <c r="AU22" s="711"/>
      <c r="AV22" s="711"/>
      <c r="AW22" s="711"/>
      <c r="AX22" s="711"/>
      <c r="AY22" s="711"/>
      <c r="AZ22" s="711"/>
      <c r="BA22" s="711"/>
      <c r="BB22" s="711"/>
      <c r="BC22" s="711"/>
      <c r="BD22" s="711"/>
    </row>
    <row r="23" spans="33:56" ht="11.25">
      <c r="AG23" s="711"/>
      <c r="AH23" s="711"/>
      <c r="AI23" s="711"/>
      <c r="AJ23" s="711"/>
      <c r="AK23" s="711"/>
      <c r="AL23" s="711"/>
      <c r="AM23" s="711"/>
      <c r="AN23" s="711"/>
      <c r="AO23" s="711"/>
      <c r="AP23" s="711"/>
      <c r="AQ23" s="711"/>
      <c r="AR23" s="711"/>
      <c r="AS23" s="711"/>
      <c r="AT23" s="711"/>
      <c r="AU23" s="711"/>
      <c r="AV23" s="711"/>
      <c r="AW23" s="711"/>
      <c r="AX23" s="711"/>
      <c r="AY23" s="711"/>
      <c r="AZ23" s="711"/>
      <c r="BA23" s="711"/>
      <c r="BB23" s="711"/>
      <c r="BC23" s="711"/>
      <c r="BD23" s="711"/>
    </row>
    <row r="24" spans="33:56" ht="11.25">
      <c r="AG24" s="712"/>
      <c r="AH24" s="712"/>
      <c r="AI24" s="712"/>
      <c r="AJ24" s="712"/>
      <c r="AK24" s="712"/>
      <c r="AL24" s="712"/>
      <c r="AM24" s="712"/>
      <c r="AN24" s="712"/>
      <c r="AO24" s="712"/>
      <c r="AP24" s="712"/>
      <c r="AQ24" s="712"/>
      <c r="AR24" s="712"/>
      <c r="AS24" s="712"/>
      <c r="AT24" s="712"/>
      <c r="AU24" s="712"/>
      <c r="AV24" s="712"/>
      <c r="AW24" s="712"/>
      <c r="AX24" s="712"/>
      <c r="AY24" s="712"/>
      <c r="AZ24" s="712"/>
      <c r="BA24" s="712"/>
      <c r="BB24" s="712"/>
      <c r="BC24" s="712"/>
      <c r="BD24" s="712"/>
    </row>
  </sheetData>
  <sheetProtection/>
  <mergeCells count="53">
    <mergeCell ref="AG22:AN22"/>
    <mergeCell ref="AG23:AN23"/>
    <mergeCell ref="AG24:AN24"/>
    <mergeCell ref="AO22:AV22"/>
    <mergeCell ref="AW22:BD22"/>
    <mergeCell ref="AO23:AV23"/>
    <mergeCell ref="AW23:BD23"/>
    <mergeCell ref="AO24:AV24"/>
    <mergeCell ref="AW24:BD24"/>
    <mergeCell ref="HA9:IB9"/>
    <mergeCell ref="A18:IV18"/>
    <mergeCell ref="A20:IV20"/>
    <mergeCell ref="A16:D16"/>
    <mergeCell ref="E16:T16"/>
    <mergeCell ref="U16:AD16"/>
    <mergeCell ref="AE16:AN16"/>
    <mergeCell ref="AO15:AV15"/>
    <mergeCell ref="AW15:BF15"/>
    <mergeCell ref="CK16:CT16"/>
    <mergeCell ref="EB7:EY7"/>
    <mergeCell ref="HE7:IB7"/>
    <mergeCell ref="BZ8:DA8"/>
    <mergeCell ref="DX8:EY8"/>
    <mergeCell ref="BG16:BP16"/>
    <mergeCell ref="BQ16:BZ16"/>
    <mergeCell ref="BQ14:DD14"/>
    <mergeCell ref="HA8:IB8"/>
    <mergeCell ref="BZ9:DA9"/>
    <mergeCell ref="DX9:EY9"/>
    <mergeCell ref="CU16:DD16"/>
    <mergeCell ref="AO16:AV16"/>
    <mergeCell ref="AW16:BF16"/>
    <mergeCell ref="CK15:CT15"/>
    <mergeCell ref="CU15:DD15"/>
    <mergeCell ref="CA16:CJ16"/>
    <mergeCell ref="A14:D15"/>
    <mergeCell ref="CE11:CF11"/>
    <mergeCell ref="U15:AD15"/>
    <mergeCell ref="AE15:AN15"/>
    <mergeCell ref="BQ15:BZ15"/>
    <mergeCell ref="E14:T15"/>
    <mergeCell ref="U14:AV14"/>
    <mergeCell ref="AW14:BP14"/>
    <mergeCell ref="BG15:BP15"/>
    <mergeCell ref="CA15:CJ15"/>
    <mergeCell ref="A5:DD5"/>
    <mergeCell ref="CA10:DD10"/>
    <mergeCell ref="BZ11:CA11"/>
    <mergeCell ref="CB11:CD11"/>
    <mergeCell ref="CH11:CR11"/>
    <mergeCell ref="CT11:CV11"/>
    <mergeCell ref="CW11:CY11"/>
    <mergeCell ref="CD7:DA7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siluyanov</cp:lastModifiedBy>
  <cp:lastPrinted>2011-04-01T01:45:04Z</cp:lastPrinted>
  <dcterms:created xsi:type="dcterms:W3CDTF">2010-07-13T07:14:44Z</dcterms:created>
  <dcterms:modified xsi:type="dcterms:W3CDTF">2013-09-26T10:01:11Z</dcterms:modified>
  <cp:category/>
  <cp:version/>
  <cp:contentType/>
  <cp:contentStatus/>
</cp:coreProperties>
</file>